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Z:\Sales Reps Files and Folders\Michael Schwerter\"/>
    </mc:Choice>
  </mc:AlternateContent>
  <xr:revisionPtr revIDLastSave="0" documentId="8_{C8BD4CF8-6254-437D-AF43-7829F3638C0A}" xr6:coauthVersionLast="45" xr6:coauthVersionMax="45" xr10:uidLastSave="{00000000-0000-0000-0000-000000000000}"/>
  <bookViews>
    <workbookView xWindow="-120" yWindow="-120" windowWidth="29040" windowHeight="15840" tabRatio="877" activeTab="3" xr2:uid="{00000000-000D-0000-FFFF-FFFF00000000}"/>
  </bookViews>
  <sheets>
    <sheet name="Payment Calculator" sheetId="1" r:id="rId1"/>
    <sheet name="Lease Cost Analysis" sheetId="2" state="hidden" r:id="rId2"/>
    <sheet name="Rates- HIDE " sheetId="3" state="hidden" r:id="rId3"/>
    <sheet name="Return on Inv" sheetId="4" r:id="rId4"/>
    <sheet name="Credit Application" sheetId="5" r:id="rId5"/>
  </sheets>
  <definedNames>
    <definedName name="_xlnm.Print_Area" localSheetId="0">'Payment Calculator'!$B$2:$L$16</definedName>
    <definedName name="_xlnm.Print_Area" localSheetId="3">'Return on Inv'!$B$2:$I$21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H14" i="4" s="1"/>
  <c r="J10" i="1"/>
  <c r="F14" i="4" s="1"/>
  <c r="I10" i="1"/>
  <c r="D14" i="4" s="1"/>
  <c r="H10" i="1"/>
  <c r="G10" i="1"/>
  <c r="H10" i="4"/>
  <c r="D6" i="4"/>
  <c r="D16" i="4" l="1"/>
  <c r="D18" i="4" s="1"/>
  <c r="D20" i="4" s="1"/>
  <c r="H16" i="4"/>
  <c r="H18" i="4" s="1"/>
  <c r="H20" i="4" s="1"/>
  <c r="F16" i="4"/>
  <c r="F18" i="4" s="1"/>
  <c r="F20" i="4" s="1"/>
</calcChain>
</file>

<file path=xl/sharedStrings.xml><?xml version="1.0" encoding="utf-8"?>
<sst xmlns="http://schemas.openxmlformats.org/spreadsheetml/2006/main" count="127" uniqueCount="79">
  <si>
    <t xml:space="preserve"> </t>
  </si>
  <si>
    <t>24 Months</t>
  </si>
  <si>
    <t>36 Months</t>
  </si>
  <si>
    <t>48 Months</t>
  </si>
  <si>
    <t>60 Months</t>
  </si>
  <si>
    <t xml:space="preserve"> FAIR MARKET VALUE PURCHASE OPTION</t>
  </si>
  <si>
    <t>Term</t>
  </si>
  <si>
    <t>12 mos.</t>
  </si>
  <si>
    <t>24 mos.</t>
  </si>
  <si>
    <t>36 mos.</t>
  </si>
  <si>
    <t>48 mos.</t>
  </si>
  <si>
    <t>60 mos.</t>
  </si>
  <si>
    <t>Lease Rate Factors</t>
  </si>
  <si>
    <t>call for quotes</t>
  </si>
  <si>
    <t>$ 3,000 - $15,000</t>
  </si>
  <si>
    <t>$15,001 - $50,000</t>
  </si>
  <si>
    <t>$50,001 - $75,000</t>
  </si>
  <si>
    <t>$75,000 +</t>
  </si>
  <si>
    <t>12 Months</t>
  </si>
  <si>
    <t>Monthly Payment</t>
  </si>
  <si>
    <t>Equipment Cost:</t>
  </si>
  <si>
    <t>Finance Amount</t>
  </si>
  <si>
    <t xml:space="preserve">    Return on Investment</t>
  </si>
  <si>
    <t>Rates quoted are subject to change.</t>
  </si>
  <si>
    <t>Contact Information</t>
  </si>
  <si>
    <t>Based on approved credit.</t>
  </si>
  <si>
    <t>EFA or Loans</t>
  </si>
  <si>
    <t>Monthly Revenue</t>
  </si>
  <si>
    <t>Monthly Income</t>
  </si>
  <si>
    <t>Annual Income</t>
  </si>
  <si>
    <t>Income Over Term</t>
  </si>
  <si>
    <t>(Enter Amount)</t>
  </si>
  <si>
    <t>(Enter Profit Per Use)</t>
  </si>
  <si>
    <t>(Enter Monthly Use)</t>
  </si>
  <si>
    <t>One Minute Credit Application</t>
  </si>
  <si>
    <t xml:space="preserve">Fax     (949) 916-3901                              </t>
  </si>
  <si>
    <t>201 E Sandpointe #500</t>
  </si>
  <si>
    <t>Santa Ana, CA 92707</t>
  </si>
  <si>
    <t>Name of Business (Legal Name)</t>
  </si>
  <si>
    <t>Business Phone Number</t>
  </si>
  <si>
    <t xml:space="preserve">                                                                 </t>
  </si>
  <si>
    <t>Business Street Address</t>
  </si>
  <si>
    <t>Cell Phone Number</t>
  </si>
  <si>
    <t>City</t>
  </si>
  <si>
    <t xml:space="preserve">State           </t>
  </si>
  <si>
    <t xml:space="preserve">  Zip</t>
  </si>
  <si>
    <t>E-mail Address</t>
  </si>
  <si>
    <t>Date Business Established</t>
  </si>
  <si>
    <t>Authorized Signer</t>
  </si>
  <si>
    <t>Title</t>
  </si>
  <si>
    <t>Tax I.D. No.</t>
  </si>
  <si>
    <t>If MD License #</t>
  </si>
  <si>
    <t>Type of Business</t>
  </si>
  <si>
    <r>
      <rPr>
        <sz val="16"/>
        <rFont val="Arial"/>
        <family val="2"/>
      </rPr>
      <t>○</t>
    </r>
    <r>
      <rPr>
        <sz val="11"/>
        <rFont val="Arial"/>
        <family val="2"/>
      </rPr>
      <t xml:space="preserve"> Sol Prop    </t>
    </r>
    <r>
      <rPr>
        <sz val="16"/>
        <rFont val="Arial"/>
        <family val="2"/>
      </rPr>
      <t>○</t>
    </r>
    <r>
      <rPr>
        <sz val="11"/>
        <rFont val="Arial"/>
        <family val="2"/>
      </rPr>
      <t xml:space="preserve"> LLC   </t>
    </r>
    <r>
      <rPr>
        <sz val="16"/>
        <rFont val="Arial"/>
        <family val="2"/>
      </rPr>
      <t>○</t>
    </r>
    <r>
      <rPr>
        <sz val="11"/>
        <rFont val="Arial"/>
        <family val="2"/>
      </rPr>
      <t xml:space="preserve"> Corporation</t>
    </r>
  </si>
  <si>
    <t>Name of Owner</t>
  </si>
  <si>
    <t>Social Security Number</t>
  </si>
  <si>
    <t>Percentage of Ownership</t>
  </si>
  <si>
    <t>(            %)</t>
  </si>
  <si>
    <t>State             Zip</t>
  </si>
  <si>
    <t>Name of Co-Owner (If Applicable)</t>
  </si>
  <si>
    <t>Vendor</t>
  </si>
  <si>
    <t>Contact</t>
  </si>
  <si>
    <t>Equipment Description</t>
  </si>
  <si>
    <t>$</t>
  </si>
  <si>
    <t>Vendor Phone Number</t>
  </si>
  <si>
    <t>Term Requested</t>
  </si>
  <si>
    <t>Owner Signature</t>
  </si>
  <si>
    <t>Date</t>
  </si>
  <si>
    <t>Co-Owner Signature</t>
  </si>
  <si>
    <t xml:space="preserve">                           Call for quotes over $250,000</t>
  </si>
  <si>
    <r>
      <t xml:space="preserve">The undersigned represents that this application is for credit for business purposes only and all information provided with this Application is true and correct, and hereby authorizes Partners Capital Group, Inc. and its designee, assigns or potential assigns and its and their affiliates or any lending source to whom this application is submitted (collectively, "Creditors") to obtain from credit bureaus and other third parties, and share, information any of them deems necessary to arrive at a decision regarding this Application, including credit and criminal background checks. By signing below, the applicant and undersigned individual(s) as principal of and/or guarantor for the applicant, authorizes all such Creditors to review and share its/his/her personal credit profile provided by a national credit bureau in considering this Application and for the purpose of update, renewal, or extension of credit to the Applicant or the collection of any resultant accounts. Additionally, this authorization permits Creditors to share and exchange information and to request, obtain and review bank, financial or other information from past, present or potential Creditors. I authorize all deposit, borrowing, financial and trade information to be released by telephone or fax. A photocopy or fax of this authorization shall be valid as the original. To help fight terrorism and money laundering, Federal Law requires banks to verify the information you provide, which may include driver's license or other documents, to identify you. </t>
    </r>
    <r>
      <rPr>
        <u/>
        <sz val="7"/>
        <rFont val="Arial"/>
        <family val="2"/>
      </rPr>
      <t>Adverse Action/ECOA</t>
    </r>
    <r>
      <rPr>
        <sz val="7"/>
        <rFont val="Arial"/>
        <family val="2"/>
      </rPr>
      <t>. If this application for business credit is denied, you have a right to a written statement of the specific reasons for the denial. To obtain the statement, please contact our customer service department at Partners Capital Group, Inc. within 60 days from the date you are notified of our decision. Our mailing address is 201 E Sandpointe #500 Santa Ana, CA 92707. We will send you a written statement of reasons for denial within 30 days of receiving your request for the statement. The federal Equal Credit Opportunity Act prohibits creditors from discriminating against credit applicants on the basis of race, color, religion, national origin, gender, marital status, age (provided the applicant has the capacity to enter into a binding contract); because all or part of the applicant's income derives from any public assistance program; or because the applicant has in good faith exercised any right under the Consumer Credit Protection Act. The federal agency that administers compliance with this law concerning us is Federal Trade Commission, Equal Credit Opportunity, Washington DC 20580.</t>
    </r>
  </si>
  <si>
    <t>Home Street Address</t>
  </si>
  <si>
    <t>Michael Schwerter</t>
  </si>
  <si>
    <t>Senior Account Executive</t>
  </si>
  <si>
    <t>Direct (949) 315-7967</t>
  </si>
  <si>
    <t>MSchwerter@PartnersCapitalGrp.com</t>
  </si>
  <si>
    <t>Michael Schwerter - Sr. Account Executive</t>
  </si>
  <si>
    <t>Direct Line: (949) 315-7967</t>
  </si>
  <si>
    <t>Payment Calculator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</si>
</sst>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0.000000"/>
    <numFmt numFmtId="166" formatCode="0.00000"/>
    <numFmt numFmtId="167" formatCode="&quot;$&quot;#,##0"/>
  </numFmts>
  <fonts count="61" x14ac:knownFonts="1">
    <font>
      <sz val="10"/>
      <name val="Arial"/>
    </font>
    <font>
      <b/>
      <sz val="10"/>
      <name val="Arial"/>
      <family val="2"/>
    </font>
    <font>
      <sz val="10"/>
      <name val="Arial"/>
      <family val="2"/>
    </font>
    <font>
      <sz val="8"/>
      <name val="Arial"/>
      <family val="2"/>
    </font>
    <font>
      <sz val="10"/>
      <color indexed="17"/>
      <name val="Arial"/>
      <family val="2"/>
    </font>
    <font>
      <b/>
      <sz val="10"/>
      <color indexed="12"/>
      <name val="Arial"/>
      <family val="2"/>
    </font>
    <font>
      <sz val="10"/>
      <color indexed="10"/>
      <name val="Arial"/>
      <family val="2"/>
    </font>
    <font>
      <b/>
      <sz val="12"/>
      <color indexed="12"/>
      <name val="Arial"/>
      <family val="2"/>
    </font>
    <font>
      <sz val="10"/>
      <color indexed="48"/>
      <name val="Arial"/>
      <family val="2"/>
    </font>
    <font>
      <b/>
      <sz val="14"/>
      <color indexed="48"/>
      <name val="Arial"/>
      <family val="2"/>
    </font>
    <font>
      <b/>
      <sz val="12"/>
      <color indexed="8"/>
      <name val="Arial"/>
      <family val="2"/>
    </font>
    <font>
      <b/>
      <sz val="10"/>
      <color indexed="8"/>
      <name val="Arial"/>
      <family val="2"/>
    </font>
    <font>
      <b/>
      <sz val="14"/>
      <name val="Arial"/>
      <family val="2"/>
    </font>
    <font>
      <b/>
      <sz val="10"/>
      <name val="Arial"/>
      <family val="2"/>
    </font>
    <font>
      <sz val="10"/>
      <name val="Arial"/>
      <family val="2"/>
    </font>
    <font>
      <sz val="10"/>
      <name val="Verdana"/>
      <family val="2"/>
    </font>
    <font>
      <sz val="10"/>
      <color indexed="17"/>
      <name val="Verdana"/>
      <family val="2"/>
    </font>
    <font>
      <b/>
      <sz val="14"/>
      <color indexed="8"/>
      <name val="Verdana"/>
      <family val="2"/>
    </font>
    <font>
      <b/>
      <i/>
      <sz val="18"/>
      <name val="Verdana"/>
      <family val="2"/>
    </font>
    <font>
      <b/>
      <sz val="18"/>
      <name val="Verdana"/>
      <family val="2"/>
    </font>
    <font>
      <b/>
      <sz val="14"/>
      <color indexed="12"/>
      <name val="Verdana"/>
      <family val="2"/>
    </font>
    <font>
      <b/>
      <u/>
      <sz val="10"/>
      <color indexed="10"/>
      <name val="Verdana"/>
      <family val="2"/>
    </font>
    <font>
      <u/>
      <sz val="10"/>
      <name val="Verdana"/>
      <family val="2"/>
    </font>
    <font>
      <b/>
      <sz val="10"/>
      <name val="Verdana"/>
      <family val="2"/>
    </font>
    <font>
      <sz val="10"/>
      <color indexed="10"/>
      <name val="Verdana"/>
      <family val="2"/>
    </font>
    <font>
      <sz val="8"/>
      <name val="Verdana"/>
      <family val="2"/>
    </font>
    <font>
      <b/>
      <sz val="12"/>
      <name val="Verdana"/>
      <family val="2"/>
    </font>
    <font>
      <sz val="12"/>
      <name val="Verdana"/>
      <family val="2"/>
    </font>
    <font>
      <b/>
      <sz val="26"/>
      <color indexed="10"/>
      <name val="Arial"/>
      <family val="2"/>
    </font>
    <font>
      <sz val="26"/>
      <name val="Arial"/>
      <family val="2"/>
    </font>
    <font>
      <sz val="11"/>
      <name val="Verdana"/>
      <family val="2"/>
    </font>
    <font>
      <b/>
      <sz val="11"/>
      <name val="Verdana"/>
      <family val="2"/>
    </font>
    <font>
      <b/>
      <sz val="20"/>
      <name val="Arial"/>
      <family val="2"/>
    </font>
    <font>
      <b/>
      <sz val="12"/>
      <name val="Arial"/>
      <family val="2"/>
    </font>
    <font>
      <sz val="11"/>
      <name val="Arial"/>
      <family val="2"/>
    </font>
    <font>
      <sz val="16"/>
      <name val="Arial"/>
      <family val="2"/>
    </font>
    <font>
      <sz val="7"/>
      <name val="Arial"/>
      <family val="2"/>
    </font>
    <font>
      <sz val="9"/>
      <name val="Arial"/>
      <family val="2"/>
    </font>
    <font>
      <sz val="11"/>
      <color theme="1"/>
      <name val="Calibri"/>
      <family val="2"/>
      <scheme val="minor"/>
    </font>
    <font>
      <b/>
      <u/>
      <sz val="10"/>
      <color theme="1"/>
      <name val="Verdana"/>
      <family val="2"/>
    </font>
    <font>
      <sz val="10"/>
      <color theme="1"/>
      <name val="Arial"/>
      <family val="2"/>
    </font>
    <font>
      <b/>
      <sz val="10"/>
      <color theme="1"/>
      <name val="Arial"/>
      <family val="2"/>
    </font>
    <font>
      <b/>
      <sz val="10"/>
      <color theme="1"/>
      <name val="Verdana"/>
      <family val="2"/>
    </font>
    <font>
      <sz val="10"/>
      <color theme="1"/>
      <name val="Verdana"/>
      <family val="2"/>
    </font>
    <font>
      <sz val="14"/>
      <color theme="1"/>
      <name val="Verdana"/>
      <family val="2"/>
    </font>
    <font>
      <sz val="10"/>
      <color theme="0"/>
      <name val="Verdana"/>
      <family val="2"/>
    </font>
    <font>
      <b/>
      <u/>
      <sz val="10"/>
      <color theme="0"/>
      <name val="Verdana"/>
      <family val="2"/>
    </font>
    <font>
      <sz val="8"/>
      <color theme="0"/>
      <name val="Verdana"/>
      <family val="2"/>
    </font>
    <font>
      <sz val="8"/>
      <color theme="1"/>
      <name val="Verdana"/>
      <family val="2"/>
    </font>
    <font>
      <sz val="11"/>
      <color theme="1"/>
      <name val="Verdana"/>
      <family val="2"/>
    </font>
    <font>
      <b/>
      <sz val="11"/>
      <color theme="1"/>
      <name val="Verdana"/>
      <family val="2"/>
    </font>
    <font>
      <b/>
      <u/>
      <sz val="11"/>
      <color theme="1"/>
      <name val="Verdana"/>
      <family val="2"/>
    </font>
    <font>
      <b/>
      <sz val="10"/>
      <color theme="0"/>
      <name val="Verdana"/>
      <family val="2"/>
    </font>
    <font>
      <b/>
      <sz val="18"/>
      <color theme="0"/>
      <name val="Arial"/>
      <family val="2"/>
    </font>
    <font>
      <b/>
      <u/>
      <sz val="8"/>
      <color theme="1"/>
      <name val="Verdana"/>
      <family val="2"/>
    </font>
    <font>
      <b/>
      <sz val="18"/>
      <color theme="1"/>
      <name val="Verdana"/>
      <family val="2"/>
    </font>
    <font>
      <u/>
      <sz val="7"/>
      <name val="Arial"/>
      <family val="2"/>
    </font>
    <font>
      <u/>
      <sz val="10"/>
      <color theme="10"/>
      <name val="Arial"/>
      <family val="2"/>
    </font>
    <font>
      <b/>
      <sz val="8"/>
      <color rgb="FFFF0000"/>
      <name val="Verdana"/>
      <family val="2"/>
    </font>
    <font>
      <sz val="10"/>
      <color rgb="FFFF0000"/>
      <name val="Verdana"/>
      <family val="2"/>
    </font>
    <font>
      <b/>
      <sz val="11"/>
      <name val="Arial"/>
      <family val="2"/>
    </font>
  </fonts>
  <fills count="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34998626667073579"/>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6">
    <xf numFmtId="165" fontId="0" fillId="0" borderId="0"/>
    <xf numFmtId="43" fontId="14" fillId="0" borderId="0" applyFont="0" applyFill="0" applyBorder="0" applyAlignment="0" applyProtection="0"/>
    <xf numFmtId="44" fontId="2" fillId="0" borderId="0" applyFont="0" applyFill="0" applyBorder="0" applyAlignment="0" applyProtection="0"/>
    <xf numFmtId="0" fontId="38" fillId="0" borderId="0"/>
    <xf numFmtId="9" fontId="2" fillId="0" borderId="0" applyFont="0" applyFill="0" applyBorder="0" applyAlignment="0" applyProtection="0"/>
    <xf numFmtId="165" fontId="57" fillId="0" borderId="0" applyNumberFormat="0" applyFill="0" applyBorder="0" applyAlignment="0" applyProtection="0"/>
  </cellStyleXfs>
  <cellXfs count="229">
    <xf numFmtId="165" fontId="0" fillId="0" borderId="0" xfId="0"/>
    <xf numFmtId="165" fontId="0" fillId="0" borderId="0" xfId="0" applyProtection="1">
      <protection hidden="1"/>
    </xf>
    <xf numFmtId="44" fontId="6" fillId="0" borderId="0" xfId="2" applyFont="1" applyProtection="1">
      <protection hidden="1"/>
    </xf>
    <xf numFmtId="44" fontId="5" fillId="0" borderId="0" xfId="2" applyFont="1" applyProtection="1">
      <protection hidden="1"/>
    </xf>
    <xf numFmtId="1" fontId="5" fillId="0" borderId="0" xfId="0" applyNumberFormat="1" applyFont="1" applyAlignment="1" applyProtection="1">
      <alignment horizontal="right"/>
      <protection hidden="1"/>
    </xf>
    <xf numFmtId="165" fontId="5" fillId="0" borderId="0" xfId="0" applyFont="1" applyProtection="1">
      <protection hidden="1"/>
    </xf>
    <xf numFmtId="165" fontId="0" fillId="0" borderId="0" xfId="0" applyAlignment="1" applyProtection="1">
      <alignment horizontal="center"/>
      <protection hidden="1"/>
    </xf>
    <xf numFmtId="44" fontId="6" fillId="0" borderId="0" xfId="0" applyNumberFormat="1" applyFont="1" applyProtection="1">
      <protection hidden="1"/>
    </xf>
    <xf numFmtId="166" fontId="6" fillId="0" borderId="0" xfId="0" applyNumberFormat="1" applyFont="1"/>
    <xf numFmtId="166" fontId="0" fillId="0" borderId="0" xfId="0" applyNumberFormat="1" applyAlignment="1">
      <alignment horizontal="center"/>
    </xf>
    <xf numFmtId="166" fontId="0" fillId="0" borderId="0" xfId="0" applyNumberFormat="1"/>
    <xf numFmtId="166" fontId="0" fillId="0" borderId="0" xfId="2" applyNumberFormat="1" applyFont="1"/>
    <xf numFmtId="166" fontId="0" fillId="0" borderId="0" xfId="4" applyNumberFormat="1" applyFont="1"/>
    <xf numFmtId="166" fontId="0" fillId="2" borderId="0" xfId="2" applyNumberFormat="1" applyFont="1" applyFill="1" applyAlignment="1">
      <alignment horizontal="center"/>
    </xf>
    <xf numFmtId="166" fontId="0" fillId="2" borderId="0" xfId="4" applyNumberFormat="1" applyFont="1" applyFill="1" applyAlignment="1">
      <alignment horizontal="center"/>
    </xf>
    <xf numFmtId="166" fontId="0" fillId="2" borderId="0" xfId="0" applyNumberFormat="1" applyFill="1" applyAlignment="1">
      <alignment horizontal="center"/>
    </xf>
    <xf numFmtId="166" fontId="7" fillId="2" borderId="0" xfId="0" applyNumberFormat="1" applyFont="1" applyFill="1" applyAlignment="1">
      <alignment horizontal="center"/>
    </xf>
    <xf numFmtId="166" fontId="1" fillId="0" borderId="0" xfId="2" applyNumberFormat="1" applyFont="1"/>
    <xf numFmtId="166" fontId="1" fillId="0" borderId="0" xfId="0" applyNumberFormat="1" applyFont="1" applyAlignment="1">
      <alignment horizontal="center"/>
    </xf>
    <xf numFmtId="165" fontId="8" fillId="0" borderId="0" xfId="0" applyFont="1" applyProtection="1">
      <protection hidden="1"/>
    </xf>
    <xf numFmtId="165" fontId="9" fillId="0" borderId="0" xfId="0" applyFont="1" applyAlignment="1" applyProtection="1">
      <alignment horizontal="center"/>
      <protection hidden="1"/>
    </xf>
    <xf numFmtId="165" fontId="8" fillId="0" borderId="0" xfId="0" applyFont="1"/>
    <xf numFmtId="165" fontId="10" fillId="3" borderId="0" xfId="0" applyFont="1" applyFill="1" applyProtection="1">
      <protection hidden="1"/>
    </xf>
    <xf numFmtId="165" fontId="11" fillId="3" borderId="0" xfId="0" applyFont="1" applyFill="1"/>
    <xf numFmtId="165" fontId="11" fillId="3" borderId="0" xfId="0" applyFont="1" applyFill="1" applyProtection="1">
      <protection hidden="1"/>
    </xf>
    <xf numFmtId="1" fontId="12" fillId="0" borderId="0" xfId="0" applyNumberFormat="1" applyFont="1"/>
    <xf numFmtId="165" fontId="12" fillId="0" borderId="0" xfId="0" applyFont="1"/>
    <xf numFmtId="1" fontId="20" fillId="0" borderId="0" xfId="0" applyNumberFormat="1" applyFont="1" applyAlignment="1" applyProtection="1">
      <alignment horizontal="left"/>
      <protection locked="0"/>
    </xf>
    <xf numFmtId="165" fontId="15" fillId="0" borderId="0" xfId="0" applyFont="1" applyAlignment="1" applyProtection="1">
      <alignment horizontal="center"/>
      <protection locked="0"/>
    </xf>
    <xf numFmtId="165" fontId="15" fillId="0" borderId="0" xfId="0" applyFont="1" applyProtection="1">
      <protection locked="0"/>
    </xf>
    <xf numFmtId="44" fontId="25" fillId="0" borderId="0" xfId="2" applyFont="1"/>
    <xf numFmtId="165" fontId="0" fillId="4" borderId="0" xfId="0" applyFill="1"/>
    <xf numFmtId="1" fontId="0" fillId="4" borderId="0" xfId="0" applyNumberFormat="1" applyFill="1"/>
    <xf numFmtId="165" fontId="4" fillId="4" borderId="0" xfId="0" applyFont="1" applyFill="1"/>
    <xf numFmtId="165" fontId="15" fillId="4" borderId="0" xfId="0" applyFont="1" applyFill="1"/>
    <xf numFmtId="165" fontId="16" fillId="4" borderId="0" xfId="0" applyFont="1" applyFill="1"/>
    <xf numFmtId="165" fontId="3" fillId="4" borderId="0" xfId="0" applyFont="1" applyFill="1"/>
    <xf numFmtId="165" fontId="39" fillId="0" borderId="0" xfId="0" applyFont="1" applyAlignment="1">
      <alignment horizontal="center"/>
    </xf>
    <xf numFmtId="165" fontId="21" fillId="0" borderId="0" xfId="0" applyFont="1" applyAlignment="1">
      <alignment horizontal="center"/>
    </xf>
    <xf numFmtId="165" fontId="22" fillId="0" borderId="0" xfId="0" applyFont="1"/>
    <xf numFmtId="6" fontId="21" fillId="0" borderId="0" xfId="2" applyNumberFormat="1" applyFont="1" applyAlignment="1">
      <alignment horizontal="center"/>
    </xf>
    <xf numFmtId="1" fontId="23" fillId="0" borderId="0" xfId="0" applyNumberFormat="1" applyFont="1" applyAlignment="1">
      <alignment horizontal="left" readingOrder="1"/>
    </xf>
    <xf numFmtId="165" fontId="23" fillId="0" borderId="0" xfId="0" applyFont="1" applyAlignment="1">
      <alignment readingOrder="1"/>
    </xf>
    <xf numFmtId="166" fontId="40" fillId="0" borderId="0" xfId="4" applyNumberFormat="1" applyFont="1"/>
    <xf numFmtId="166" fontId="40" fillId="0" borderId="0" xfId="0" applyNumberFormat="1" applyFont="1"/>
    <xf numFmtId="166" fontId="41" fillId="0" borderId="0" xfId="2" applyNumberFormat="1" applyFont="1" applyAlignment="1">
      <alignment horizontal="center"/>
    </xf>
    <xf numFmtId="166" fontId="41" fillId="0" borderId="0" xfId="0" applyNumberFormat="1" applyFont="1" applyAlignment="1">
      <alignment horizontal="center"/>
    </xf>
    <xf numFmtId="166" fontId="40" fillId="0" borderId="0" xfId="2" applyNumberFormat="1" applyFont="1"/>
    <xf numFmtId="166" fontId="41" fillId="0" borderId="0" xfId="2" applyNumberFormat="1" applyFont="1"/>
    <xf numFmtId="166" fontId="28" fillId="0" borderId="0" xfId="0" applyNumberFormat="1" applyFont="1"/>
    <xf numFmtId="166" fontId="29" fillId="0" borderId="0" xfId="0" applyNumberFormat="1" applyFont="1"/>
    <xf numFmtId="165" fontId="15" fillId="0" borderId="0" xfId="0" applyFont="1" applyAlignment="1">
      <alignment readingOrder="1"/>
    </xf>
    <xf numFmtId="165" fontId="24" fillId="0" borderId="0" xfId="0" applyFont="1"/>
    <xf numFmtId="165" fontId="42" fillId="0" borderId="0" xfId="0" applyFont="1"/>
    <xf numFmtId="165" fontId="43" fillId="0" borderId="0" xfId="0" applyFont="1"/>
    <xf numFmtId="165" fontId="0" fillId="5" borderId="0" xfId="0" applyFill="1" applyAlignment="1">
      <alignment vertical="center"/>
    </xf>
    <xf numFmtId="165" fontId="25" fillId="4" borderId="0" xfId="0" applyFont="1" applyFill="1"/>
    <xf numFmtId="165" fontId="2" fillId="4" borderId="0" xfId="0" applyFont="1" applyFill="1"/>
    <xf numFmtId="165" fontId="27" fillId="4" borderId="0" xfId="0" applyFont="1" applyFill="1"/>
    <xf numFmtId="165" fontId="26" fillId="4" borderId="0" xfId="0" applyFont="1" applyFill="1"/>
    <xf numFmtId="165" fontId="13" fillId="4" borderId="0" xfId="0" applyFont="1" applyFill="1"/>
    <xf numFmtId="1" fontId="23" fillId="4" borderId="0" xfId="0" applyNumberFormat="1" applyFont="1" applyFill="1" applyAlignment="1">
      <alignment horizontal="left" readingOrder="1"/>
    </xf>
    <xf numFmtId="165" fontId="23" fillId="4" borderId="0" xfId="0" applyFont="1" applyFill="1" applyAlignment="1">
      <alignment readingOrder="1"/>
    </xf>
    <xf numFmtId="165" fontId="15" fillId="4" borderId="0" xfId="0" applyFont="1" applyFill="1" applyAlignment="1">
      <alignment readingOrder="1"/>
    </xf>
    <xf numFmtId="1" fontId="42" fillId="4" borderId="0" xfId="0" applyNumberFormat="1" applyFont="1" applyFill="1" applyAlignment="1">
      <alignment horizontal="left" readingOrder="1"/>
    </xf>
    <xf numFmtId="165" fontId="42" fillId="4" borderId="0" xfId="0" applyFont="1" applyFill="1"/>
    <xf numFmtId="165" fontId="43" fillId="4" borderId="0" xfId="0" applyFont="1" applyFill="1"/>
    <xf numFmtId="165" fontId="0" fillId="4" borderId="0" xfId="0" applyFill="1" applyAlignment="1">
      <alignment vertical="center"/>
    </xf>
    <xf numFmtId="165" fontId="3" fillId="5" borderId="0" xfId="0" applyFont="1" applyFill="1" applyAlignment="1">
      <alignment vertical="center"/>
    </xf>
    <xf numFmtId="165" fontId="25" fillId="0" borderId="0" xfId="0" applyFont="1" applyAlignment="1">
      <alignment horizontal="right"/>
    </xf>
    <xf numFmtId="165" fontId="15" fillId="0" borderId="0" xfId="0" applyFont="1"/>
    <xf numFmtId="1" fontId="15" fillId="0" borderId="0" xfId="0" applyNumberFormat="1" applyFont="1"/>
    <xf numFmtId="165" fontId="16" fillId="0" borderId="0" xfId="0" applyFont="1"/>
    <xf numFmtId="165" fontId="18" fillId="0" borderId="0" xfId="0" applyFont="1"/>
    <xf numFmtId="165" fontId="19" fillId="0" borderId="0" xfId="0" applyFont="1"/>
    <xf numFmtId="165" fontId="44" fillId="0" borderId="0" xfId="0" applyFont="1" applyAlignment="1">
      <alignment horizontal="left"/>
    </xf>
    <xf numFmtId="165" fontId="25" fillId="0" borderId="0" xfId="0" applyFont="1"/>
    <xf numFmtId="165" fontId="15" fillId="0" borderId="1" xfId="0" applyFont="1" applyBorder="1"/>
    <xf numFmtId="165" fontId="15" fillId="0" borderId="2" xfId="0" applyFont="1" applyBorder="1"/>
    <xf numFmtId="165" fontId="17" fillId="0" borderId="2" xfId="0" applyFont="1" applyBorder="1"/>
    <xf numFmtId="1" fontId="15" fillId="0" borderId="2" xfId="0" applyNumberFormat="1" applyFont="1" applyBorder="1"/>
    <xf numFmtId="165" fontId="16" fillId="0" borderId="2" xfId="0" applyFont="1" applyBorder="1"/>
    <xf numFmtId="165" fontId="45" fillId="0" borderId="3" xfId="0" applyFont="1" applyBorder="1"/>
    <xf numFmtId="165" fontId="15" fillId="0" borderId="4" xfId="0" applyFont="1" applyBorder="1"/>
    <xf numFmtId="165" fontId="15" fillId="0" borderId="5" xfId="0" applyFont="1" applyBorder="1"/>
    <xf numFmtId="165" fontId="44" fillId="0" borderId="4" xfId="0" applyFont="1" applyBorder="1" applyAlignment="1">
      <alignment horizontal="left"/>
    </xf>
    <xf numFmtId="165" fontId="45" fillId="0" borderId="5" xfId="0" applyFont="1" applyBorder="1"/>
    <xf numFmtId="165" fontId="43" fillId="0" borderId="4" xfId="0" applyFont="1" applyBorder="1"/>
    <xf numFmtId="165" fontId="46" fillId="0" borderId="5" xfId="0" applyFont="1" applyBorder="1"/>
    <xf numFmtId="165" fontId="45" fillId="0" borderId="5" xfId="0" applyFont="1" applyBorder="1" applyAlignment="1" applyProtection="1">
      <alignment horizontal="center"/>
      <protection locked="0"/>
    </xf>
    <xf numFmtId="1" fontId="23" fillId="0" borderId="4" xfId="0" applyNumberFormat="1" applyFont="1" applyBorder="1" applyAlignment="1">
      <alignment horizontal="left" readingOrder="1"/>
    </xf>
    <xf numFmtId="165" fontId="25" fillId="0" borderId="5" xfId="0" applyFont="1" applyBorder="1" applyAlignment="1">
      <alignment horizontal="right"/>
    </xf>
    <xf numFmtId="165" fontId="15" fillId="0" borderId="6" xfId="0" applyFont="1" applyBorder="1"/>
    <xf numFmtId="44" fontId="25" fillId="0" borderId="6" xfId="2" applyFont="1" applyBorder="1"/>
    <xf numFmtId="165" fontId="25" fillId="0" borderId="6" xfId="0" applyFont="1" applyBorder="1"/>
    <xf numFmtId="165" fontId="47" fillId="0" borderId="7" xfId="0" applyFont="1" applyBorder="1"/>
    <xf numFmtId="165" fontId="25" fillId="0" borderId="1" xfId="0" applyFont="1" applyBorder="1"/>
    <xf numFmtId="165" fontId="25" fillId="0" borderId="2" xfId="0" applyFont="1" applyBorder="1"/>
    <xf numFmtId="165" fontId="25" fillId="0" borderId="3" xfId="0" applyFont="1" applyBorder="1"/>
    <xf numFmtId="165" fontId="25" fillId="0" borderId="4" xfId="0" applyFont="1" applyBorder="1"/>
    <xf numFmtId="165" fontId="25" fillId="0" borderId="5" xfId="0" applyFont="1" applyBorder="1"/>
    <xf numFmtId="0" fontId="48" fillId="0" borderId="4" xfId="3" applyFont="1" applyBorder="1"/>
    <xf numFmtId="0" fontId="48" fillId="0" borderId="0" xfId="3" applyFont="1"/>
    <xf numFmtId="165" fontId="23" fillId="0" borderId="5" xfId="0" applyFont="1" applyBorder="1"/>
    <xf numFmtId="165" fontId="15" fillId="0" borderId="8" xfId="0" applyFont="1" applyBorder="1"/>
    <xf numFmtId="165" fontId="15" fillId="0" borderId="7" xfId="0" applyFont="1" applyBorder="1"/>
    <xf numFmtId="165" fontId="15" fillId="0" borderId="0" xfId="0" applyFont="1" applyAlignment="1">
      <alignment vertical="center"/>
    </xf>
    <xf numFmtId="165" fontId="49" fillId="0" borderId="0" xfId="0" applyFont="1"/>
    <xf numFmtId="165" fontId="30" fillId="0" borderId="4" xfId="0" applyFont="1" applyBorder="1"/>
    <xf numFmtId="164" fontId="30" fillId="0" borderId="0" xfId="2" applyNumberFormat="1" applyFont="1"/>
    <xf numFmtId="165" fontId="30" fillId="0" borderId="0" xfId="0" applyFont="1"/>
    <xf numFmtId="165" fontId="47" fillId="0" borderId="5" xfId="0" applyFont="1" applyBorder="1"/>
    <xf numFmtId="0" fontId="50" fillId="0" borderId="0" xfId="3" applyFont="1" applyAlignment="1">
      <alignment vertical="center"/>
    </xf>
    <xf numFmtId="0" fontId="49" fillId="0" borderId="0" xfId="3" applyFont="1" applyAlignment="1">
      <alignment vertical="center"/>
    </xf>
    <xf numFmtId="165" fontId="30" fillId="0" borderId="4" xfId="0" applyFont="1" applyBorder="1" applyAlignment="1">
      <alignment vertical="center"/>
    </xf>
    <xf numFmtId="165" fontId="30" fillId="0" borderId="0" xfId="0" applyFont="1" applyAlignment="1">
      <alignment vertical="center"/>
    </xf>
    <xf numFmtId="0" fontId="51" fillId="0" borderId="4" xfId="3" applyFont="1" applyBorder="1" applyAlignment="1">
      <alignment horizontal="center" vertical="center"/>
    </xf>
    <xf numFmtId="165" fontId="31" fillId="0" borderId="4" xfId="0" applyFont="1" applyBorder="1" applyAlignment="1">
      <alignment vertical="center"/>
    </xf>
    <xf numFmtId="165" fontId="31" fillId="0" borderId="0" xfId="0" applyFont="1" applyAlignment="1">
      <alignment vertical="center"/>
    </xf>
    <xf numFmtId="167" fontId="50" fillId="5" borderId="9" xfId="3" applyNumberFormat="1" applyFont="1" applyFill="1" applyBorder="1" applyAlignment="1">
      <alignment horizontal="center" vertical="center"/>
    </xf>
    <xf numFmtId="1" fontId="31" fillId="0" borderId="4" xfId="0" applyNumberFormat="1" applyFont="1" applyBorder="1" applyAlignment="1">
      <alignment horizontal="right" readingOrder="1"/>
    </xf>
    <xf numFmtId="1" fontId="50" fillId="0" borderId="4" xfId="0" applyNumberFormat="1" applyFont="1" applyBorder="1" applyAlignment="1">
      <alignment horizontal="right" readingOrder="1"/>
    </xf>
    <xf numFmtId="165" fontId="50" fillId="0" borderId="4" xfId="0" applyFont="1" applyBorder="1" applyAlignment="1">
      <alignment vertical="center"/>
    </xf>
    <xf numFmtId="165" fontId="50" fillId="0" borderId="0" xfId="0" applyFont="1" applyAlignment="1">
      <alignment vertical="center"/>
    </xf>
    <xf numFmtId="165" fontId="49" fillId="0" borderId="0" xfId="0" applyFont="1" applyAlignment="1">
      <alignment vertical="center"/>
    </xf>
    <xf numFmtId="165" fontId="45" fillId="0" borderId="5" xfId="0" applyFont="1" applyBorder="1" applyAlignment="1" applyProtection="1">
      <alignment horizontal="center" vertical="center"/>
      <protection locked="0"/>
    </xf>
    <xf numFmtId="165" fontId="15" fillId="4" borderId="0" xfId="0" applyFont="1" applyFill="1" applyAlignment="1">
      <alignment vertical="center"/>
    </xf>
    <xf numFmtId="165" fontId="49" fillId="0" borderId="4" xfId="0" applyFont="1" applyBorder="1" applyAlignment="1">
      <alignment vertical="center"/>
    </xf>
    <xf numFmtId="7" fontId="50" fillId="0" borderId="9" xfId="1" applyNumberFormat="1" applyFont="1" applyBorder="1" applyAlignment="1" applyProtection="1">
      <alignment horizontal="center" vertical="center"/>
      <protection hidden="1"/>
    </xf>
    <xf numFmtId="44" fontId="50" fillId="0" borderId="0" xfId="2" applyFont="1" applyAlignment="1">
      <alignment horizontal="center" vertical="center"/>
    </xf>
    <xf numFmtId="165" fontId="52" fillId="0" borderId="5" xfId="0" applyFont="1" applyBorder="1" applyAlignment="1">
      <alignment vertical="center"/>
    </xf>
    <xf numFmtId="165" fontId="45" fillId="0" borderId="5" xfId="0" applyFont="1" applyBorder="1" applyAlignment="1">
      <alignment vertical="center"/>
    </xf>
    <xf numFmtId="165" fontId="0" fillId="4" borderId="0" xfId="0" applyFill="1" applyAlignment="1">
      <alignment horizontal="right" vertical="center"/>
    </xf>
    <xf numFmtId="165" fontId="49" fillId="0" borderId="4" xfId="0" applyFont="1" applyBorder="1" applyAlignment="1">
      <alignment horizontal="right" vertical="center"/>
    </xf>
    <xf numFmtId="165" fontId="49" fillId="0" borderId="0" xfId="0" applyFont="1" applyAlignment="1">
      <alignment horizontal="right" vertical="center"/>
    </xf>
    <xf numFmtId="165" fontId="50" fillId="0" borderId="0" xfId="0" applyFont="1" applyAlignment="1">
      <alignment horizontal="right" vertical="center"/>
    </xf>
    <xf numFmtId="165" fontId="30" fillId="0" borderId="4" xfId="0" applyFont="1" applyBorder="1" applyAlignment="1">
      <alignment horizontal="right" vertical="center"/>
    </xf>
    <xf numFmtId="0" fontId="49" fillId="0" borderId="4" xfId="3" applyFont="1" applyBorder="1" applyAlignment="1">
      <alignment horizontal="right" vertical="center"/>
    </xf>
    <xf numFmtId="0" fontId="50" fillId="0" borderId="4" xfId="3" applyFont="1" applyBorder="1" applyAlignment="1">
      <alignment horizontal="right" vertical="center"/>
    </xf>
    <xf numFmtId="165" fontId="0" fillId="0" borderId="1" xfId="0" applyBorder="1"/>
    <xf numFmtId="165" fontId="0" fillId="0" borderId="2" xfId="0" applyBorder="1"/>
    <xf numFmtId="165" fontId="0" fillId="0" borderId="3" xfId="0" applyBorder="1"/>
    <xf numFmtId="165" fontId="0" fillId="0" borderId="4" xfId="0" applyBorder="1"/>
    <xf numFmtId="165" fontId="0" fillId="0" borderId="5" xfId="0" applyBorder="1"/>
    <xf numFmtId="165" fontId="32" fillId="5" borderId="0" xfId="0" applyFont="1" applyFill="1" applyAlignment="1">
      <alignment vertical="center"/>
    </xf>
    <xf numFmtId="165" fontId="33" fillId="0" borderId="0" xfId="0" applyFont="1"/>
    <xf numFmtId="165" fontId="33" fillId="0" borderId="5" xfId="0" applyFont="1" applyBorder="1"/>
    <xf numFmtId="165" fontId="0" fillId="5" borderId="4" xfId="0" applyFill="1" applyBorder="1"/>
    <xf numFmtId="165" fontId="34" fillId="5" borderId="10" xfId="0" applyFont="1" applyFill="1" applyBorder="1"/>
    <xf numFmtId="165" fontId="34" fillId="5" borderId="0" xfId="0" applyFont="1" applyFill="1"/>
    <xf numFmtId="165" fontId="34" fillId="5" borderId="5" xfId="0" applyFont="1" applyFill="1" applyBorder="1"/>
    <xf numFmtId="165" fontId="34" fillId="5" borderId="11" xfId="0" applyFont="1" applyFill="1" applyBorder="1" applyAlignment="1" applyProtection="1">
      <alignment horizontal="left"/>
      <protection locked="0"/>
    </xf>
    <xf numFmtId="165" fontId="34" fillId="5" borderId="12" xfId="0" applyFont="1" applyFill="1" applyBorder="1" applyAlignment="1" applyProtection="1">
      <alignment horizontal="left"/>
      <protection locked="0"/>
    </xf>
    <xf numFmtId="165" fontId="34" fillId="5" borderId="13" xfId="0" applyFont="1" applyFill="1" applyBorder="1" applyAlignment="1" applyProtection="1">
      <alignment horizontal="left"/>
      <protection locked="0"/>
    </xf>
    <xf numFmtId="165" fontId="34" fillId="5" borderId="11" xfId="0" applyFont="1" applyFill="1" applyBorder="1" applyProtection="1">
      <protection locked="0"/>
    </xf>
    <xf numFmtId="165" fontId="34" fillId="5" borderId="13" xfId="0" applyFont="1" applyFill="1" applyBorder="1" applyProtection="1">
      <protection locked="0"/>
    </xf>
    <xf numFmtId="165" fontId="34" fillId="5" borderId="0" xfId="0" applyFont="1" applyFill="1" applyProtection="1">
      <protection locked="0"/>
    </xf>
    <xf numFmtId="165" fontId="34" fillId="0" borderId="0" xfId="0" applyFont="1"/>
    <xf numFmtId="165" fontId="34" fillId="0" borderId="5" xfId="0" applyFont="1" applyBorder="1"/>
    <xf numFmtId="165" fontId="34" fillId="0" borderId="11" xfId="0" applyFont="1" applyBorder="1" applyProtection="1">
      <protection locked="0"/>
    </xf>
    <xf numFmtId="165" fontId="34" fillId="0" borderId="13" xfId="0" applyFont="1" applyBorder="1" applyProtection="1">
      <protection locked="0"/>
    </xf>
    <xf numFmtId="165" fontId="34" fillId="0" borderId="14" xfId="0" applyFont="1" applyBorder="1"/>
    <xf numFmtId="165" fontId="37" fillId="0" borderId="5" xfId="0" applyFont="1" applyBorder="1" applyAlignment="1">
      <alignment horizontal="left" vertical="top" wrapText="1"/>
    </xf>
    <xf numFmtId="165" fontId="37" fillId="0" borderId="0" xfId="0" applyFont="1" applyAlignment="1">
      <alignment horizontal="left" vertical="top" wrapText="1"/>
    </xf>
    <xf numFmtId="165" fontId="0" fillId="0" borderId="8" xfId="0" applyBorder="1"/>
    <xf numFmtId="165" fontId="34" fillId="0" borderId="6" xfId="0" applyFont="1" applyBorder="1"/>
    <xf numFmtId="165" fontId="34" fillId="0" borderId="7" xfId="0" applyFont="1" applyBorder="1"/>
    <xf numFmtId="167" fontId="0" fillId="4" borderId="0" xfId="0" applyNumberFormat="1" applyFill="1"/>
    <xf numFmtId="167" fontId="25" fillId="0" borderId="2" xfId="0" applyNumberFormat="1" applyFont="1" applyBorder="1"/>
    <xf numFmtId="167" fontId="25" fillId="0" borderId="0" xfId="0" applyNumberFormat="1" applyFont="1"/>
    <xf numFmtId="167" fontId="54" fillId="0" borderId="0" xfId="3" applyNumberFormat="1" applyFont="1" applyAlignment="1">
      <alignment horizontal="center"/>
    </xf>
    <xf numFmtId="167" fontId="15" fillId="0" borderId="0" xfId="0" applyNumberFormat="1" applyFont="1"/>
    <xf numFmtId="167" fontId="49" fillId="0" borderId="0" xfId="3" applyNumberFormat="1" applyFont="1" applyAlignment="1">
      <alignment vertical="center"/>
    </xf>
    <xf numFmtId="167" fontId="30" fillId="0" borderId="0" xfId="0" applyNumberFormat="1" applyFont="1" applyAlignment="1">
      <alignment vertical="center"/>
    </xf>
    <xf numFmtId="167" fontId="48" fillId="0" borderId="0" xfId="3" applyNumberFormat="1" applyFont="1" applyAlignment="1">
      <alignment vertical="center"/>
    </xf>
    <xf numFmtId="167" fontId="50" fillId="0" borderId="0" xfId="3" applyNumberFormat="1" applyFont="1" applyAlignment="1">
      <alignment horizontal="center" vertical="center"/>
    </xf>
    <xf numFmtId="167" fontId="49" fillId="0" borderId="9" xfId="3" applyNumberFormat="1" applyFont="1" applyBorder="1" applyAlignment="1">
      <alignment horizontal="center" vertical="center"/>
    </xf>
    <xf numFmtId="167" fontId="15" fillId="0" borderId="6" xfId="0" applyNumberFormat="1" applyFont="1" applyBorder="1"/>
    <xf numFmtId="167" fontId="24" fillId="4" borderId="0" xfId="0" applyNumberFormat="1" applyFont="1" applyFill="1"/>
    <xf numFmtId="167" fontId="15" fillId="4" borderId="0" xfId="0" applyNumberFormat="1" applyFont="1" applyFill="1"/>
    <xf numFmtId="167" fontId="42" fillId="4" borderId="0" xfId="0" applyNumberFormat="1" applyFont="1" applyFill="1" applyAlignment="1">
      <alignment horizontal="left" readingOrder="1"/>
    </xf>
    <xf numFmtId="167" fontId="25" fillId="4" borderId="0" xfId="0" applyNumberFormat="1" applyFont="1" applyFill="1"/>
    <xf numFmtId="167" fontId="55" fillId="0" borderId="0" xfId="3" applyNumberFormat="1" applyFont="1" applyAlignment="1">
      <alignment horizontal="left"/>
    </xf>
    <xf numFmtId="165" fontId="19" fillId="0" borderId="0" xfId="0" applyFont="1" applyAlignment="1">
      <alignment horizontal="left"/>
    </xf>
    <xf numFmtId="165" fontId="58" fillId="0" borderId="0" xfId="0" applyFont="1" applyAlignment="1">
      <alignment horizontal="center"/>
    </xf>
    <xf numFmtId="165" fontId="59" fillId="0" borderId="0" xfId="0" applyFont="1" applyProtection="1">
      <protection locked="0"/>
    </xf>
    <xf numFmtId="167" fontId="58" fillId="0" borderId="0" xfId="3" applyNumberFormat="1" applyFont="1" applyAlignment="1">
      <alignment horizontal="center" vertical="center"/>
    </xf>
    <xf numFmtId="165" fontId="19" fillId="0" borderId="0" xfId="0" applyFont="1" applyAlignment="1" applyProtection="1">
      <alignment horizontal="left"/>
      <protection locked="0"/>
    </xf>
    <xf numFmtId="167" fontId="30" fillId="0" borderId="0" xfId="3" applyNumberFormat="1" applyFont="1" applyAlignment="1">
      <alignment vertical="center"/>
    </xf>
    <xf numFmtId="165" fontId="60" fillId="0" borderId="0" xfId="0" applyFont="1"/>
    <xf numFmtId="165" fontId="60" fillId="0" borderId="0" xfId="5" applyFont="1"/>
    <xf numFmtId="5" fontId="50" fillId="7" borderId="9" xfId="2" applyNumberFormat="1" applyFont="1" applyFill="1" applyBorder="1" applyAlignment="1" applyProtection="1">
      <alignment horizontal="center" vertical="center"/>
      <protection locked="0"/>
    </xf>
    <xf numFmtId="1" fontId="50" fillId="7" borderId="9" xfId="0" applyNumberFormat="1" applyFont="1" applyFill="1" applyBorder="1" applyAlignment="1">
      <alignment horizontal="center" vertical="center"/>
    </xf>
    <xf numFmtId="5" fontId="31" fillId="7" borderId="9" xfId="2" applyNumberFormat="1" applyFont="1" applyFill="1" applyBorder="1" applyAlignment="1" applyProtection="1">
      <alignment horizontal="center" vertical="center"/>
      <protection locked="0"/>
    </xf>
    <xf numFmtId="167" fontId="31" fillId="0" borderId="0" xfId="3" applyNumberFormat="1" applyFont="1" applyFill="1" applyAlignment="1">
      <alignment vertical="center"/>
    </xf>
    <xf numFmtId="165" fontId="50" fillId="0" borderId="4" xfId="0" applyFont="1" applyBorder="1" applyAlignment="1">
      <alignment horizontal="right" vertical="center"/>
    </xf>
    <xf numFmtId="165" fontId="50" fillId="0" borderId="0" xfId="0" applyFont="1" applyAlignment="1">
      <alignment horizontal="right" vertical="center"/>
    </xf>
    <xf numFmtId="165" fontId="50" fillId="0" borderId="15" xfId="0" applyFont="1" applyBorder="1" applyAlignment="1">
      <alignment horizontal="right" vertical="center"/>
    </xf>
    <xf numFmtId="1" fontId="31" fillId="0" borderId="16" xfId="5" applyNumberFormat="1" applyFont="1" applyBorder="1" applyAlignment="1">
      <alignment horizontal="center" readingOrder="1"/>
    </xf>
    <xf numFmtId="1" fontId="31" fillId="0" borderId="10" xfId="5" applyNumberFormat="1" applyFont="1" applyBorder="1" applyAlignment="1">
      <alignment horizontal="center" readingOrder="1"/>
    </xf>
    <xf numFmtId="1" fontId="31" fillId="0" borderId="17" xfId="5" applyNumberFormat="1" applyFont="1" applyBorder="1" applyAlignment="1">
      <alignment horizontal="center" readingOrder="1"/>
    </xf>
    <xf numFmtId="1" fontId="31" fillId="0" borderId="8" xfId="0" applyNumberFormat="1" applyFont="1" applyBorder="1" applyAlignment="1">
      <alignment horizontal="center" readingOrder="1"/>
    </xf>
    <xf numFmtId="1" fontId="31" fillId="0" borderId="6" xfId="0" applyNumberFormat="1" applyFont="1" applyBorder="1" applyAlignment="1">
      <alignment horizontal="center" readingOrder="1"/>
    </xf>
    <xf numFmtId="165" fontId="31" fillId="7" borderId="11" xfId="0" applyFont="1" applyFill="1" applyBorder="1" applyAlignment="1">
      <alignment horizontal="center" vertical="center" readingOrder="1"/>
    </xf>
    <xf numFmtId="165" fontId="31" fillId="7" borderId="12" xfId="0" applyFont="1" applyFill="1" applyBorder="1" applyAlignment="1">
      <alignment horizontal="center" vertical="center" readingOrder="1"/>
    </xf>
    <xf numFmtId="165" fontId="31" fillId="7" borderId="13" xfId="0" applyFont="1" applyFill="1" applyBorder="1" applyAlignment="1">
      <alignment horizontal="center" vertical="center" readingOrder="1"/>
    </xf>
    <xf numFmtId="1" fontId="31" fillId="0" borderId="18" xfId="0" applyNumberFormat="1" applyFont="1" applyBorder="1" applyAlignment="1">
      <alignment horizontal="center" readingOrder="1"/>
    </xf>
    <xf numFmtId="1" fontId="31" fillId="0" borderId="14" xfId="0" applyNumberFormat="1" applyFont="1" applyBorder="1" applyAlignment="1">
      <alignment horizontal="center" readingOrder="1"/>
    </xf>
    <xf numFmtId="1" fontId="31" fillId="0" borderId="19" xfId="0" applyNumberFormat="1" applyFont="1" applyBorder="1" applyAlignment="1">
      <alignment horizontal="center" readingOrder="1"/>
    </xf>
    <xf numFmtId="1" fontId="50" fillId="0" borderId="20" xfId="0" applyNumberFormat="1" applyFont="1" applyBorder="1" applyAlignment="1">
      <alignment horizontal="center" readingOrder="1"/>
    </xf>
    <xf numFmtId="1" fontId="50" fillId="0" borderId="0" xfId="0" applyNumberFormat="1" applyFont="1" applyAlignment="1">
      <alignment horizontal="center" readingOrder="1"/>
    </xf>
    <xf numFmtId="1" fontId="50" fillId="0" borderId="15" xfId="0" applyNumberFormat="1" applyFont="1" applyBorder="1" applyAlignment="1">
      <alignment horizontal="center" readingOrder="1"/>
    </xf>
    <xf numFmtId="165" fontId="36" fillId="0" borderId="9" xfId="0" applyFont="1" applyBorder="1" applyAlignment="1">
      <alignment horizontal="left" vertical="top" wrapText="1"/>
    </xf>
    <xf numFmtId="165" fontId="34" fillId="0" borderId="11" xfId="0" applyFont="1" applyBorder="1" applyProtection="1">
      <protection locked="0"/>
    </xf>
    <xf numFmtId="165" fontId="34" fillId="0" borderId="12" xfId="0" applyFont="1" applyBorder="1" applyProtection="1">
      <protection locked="0"/>
    </xf>
    <xf numFmtId="165" fontId="34" fillId="0" borderId="13" xfId="0" applyFont="1" applyBorder="1" applyProtection="1">
      <protection locked="0"/>
    </xf>
    <xf numFmtId="165" fontId="34" fillId="0" borderId="9" xfId="0" applyFont="1" applyBorder="1" applyProtection="1">
      <protection locked="0"/>
    </xf>
    <xf numFmtId="165" fontId="34" fillId="5" borderId="11" xfId="0" applyFont="1" applyFill="1" applyBorder="1" applyProtection="1">
      <protection locked="0"/>
    </xf>
    <xf numFmtId="165" fontId="34" fillId="5" borderId="12" xfId="0" applyFont="1" applyFill="1" applyBorder="1" applyProtection="1">
      <protection locked="0"/>
    </xf>
    <xf numFmtId="165" fontId="34" fillId="5" borderId="13" xfId="0" applyFont="1" applyFill="1" applyBorder="1" applyProtection="1">
      <protection locked="0"/>
    </xf>
    <xf numFmtId="165" fontId="34" fillId="5" borderId="9" xfId="0" applyFont="1" applyFill="1" applyBorder="1" applyProtection="1">
      <protection locked="0"/>
    </xf>
    <xf numFmtId="165" fontId="34" fillId="5" borderId="11" xfId="0" applyFont="1" applyFill="1" applyBorder="1" applyAlignment="1" applyProtection="1">
      <alignment horizontal="left"/>
      <protection locked="0"/>
    </xf>
    <xf numFmtId="165" fontId="34" fillId="5" borderId="12" xfId="0" applyFont="1" applyFill="1" applyBorder="1" applyAlignment="1" applyProtection="1">
      <alignment horizontal="left"/>
      <protection locked="0"/>
    </xf>
    <xf numFmtId="165" fontId="34" fillId="5" borderId="13" xfId="0" applyFont="1" applyFill="1" applyBorder="1" applyAlignment="1" applyProtection="1">
      <alignment horizontal="left"/>
      <protection locked="0"/>
    </xf>
    <xf numFmtId="165" fontId="34" fillId="5" borderId="9" xfId="0" applyFont="1" applyFill="1" applyBorder="1" applyAlignment="1" applyProtection="1">
      <alignment horizontal="left"/>
      <protection locked="0"/>
    </xf>
    <xf numFmtId="165" fontId="53" fillId="6" borderId="21" xfId="0" applyFont="1" applyFill="1" applyBorder="1" applyAlignment="1">
      <alignment horizontal="center"/>
    </xf>
    <xf numFmtId="165" fontId="53" fillId="6" borderId="14" xfId="0" applyFont="1" applyFill="1" applyBorder="1" applyAlignment="1">
      <alignment horizontal="center"/>
    </xf>
    <xf numFmtId="165" fontId="53" fillId="6" borderId="22" xfId="0" applyFont="1" applyFill="1" applyBorder="1" applyAlignment="1">
      <alignment horizontal="center"/>
    </xf>
    <xf numFmtId="165" fontId="60" fillId="0" borderId="0" xfId="0" applyFont="1"/>
  </cellXfs>
  <cellStyles count="6">
    <cellStyle name="Comma" xfId="1" builtinId="3"/>
    <cellStyle name="Currency" xfId="2" builtinId="4"/>
    <cellStyle name="Hyperlink" xfId="5" builtinId="8"/>
    <cellStyle name="Normal" xfId="0" builtinId="0"/>
    <cellStyle name="Normal 2"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D6D"/>
      <color rgb="FFFE60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flexiblefinanceoptions.com/mschwerte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flexiblefinanceoptions.com/mschwerter" TargetMode="External"/><Relationship Id="rId1" Type="http://schemas.openxmlformats.org/officeDocument/2006/relationships/image" Target="../media/image3.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11</xdr:row>
      <xdr:rowOff>0</xdr:rowOff>
    </xdr:from>
    <xdr:to>
      <xdr:col>8</xdr:col>
      <xdr:colOff>85725</xdr:colOff>
      <xdr:row>13</xdr:row>
      <xdr:rowOff>47625</xdr:rowOff>
    </xdr:to>
    <xdr:pic>
      <xdr:nvPicPr>
        <xdr:cNvPr id="1056" name="Picture 3">
          <a:hlinkClick xmlns:r="http://schemas.openxmlformats.org/officeDocument/2006/relationships" r:id="rId1"/>
          <a:extLst>
            <a:ext uri="{FF2B5EF4-FFF2-40B4-BE49-F238E27FC236}">
              <a16:creationId xmlns:a16="http://schemas.microsoft.com/office/drawing/2014/main" id="{C5848BFA-1AEE-4267-9289-D574FA41F5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943" t="7559" r="5328" b="9966"/>
        <a:stretch>
          <a:fillRect/>
        </a:stretch>
      </xdr:blipFill>
      <xdr:spPr bwMode="auto">
        <a:xfrm>
          <a:off x="3248025" y="1914525"/>
          <a:ext cx="13049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1</xdr:row>
      <xdr:rowOff>0</xdr:rowOff>
    </xdr:from>
    <xdr:to>
      <xdr:col>6</xdr:col>
      <xdr:colOff>76199</xdr:colOff>
      <xdr:row>5</xdr:row>
      <xdr:rowOff>76200</xdr:rowOff>
    </xdr:to>
    <xdr:pic>
      <xdr:nvPicPr>
        <xdr:cNvPr id="2" name="Picture 1">
          <a:extLst>
            <a:ext uri="{FF2B5EF4-FFF2-40B4-BE49-F238E27FC236}">
              <a16:creationId xmlns:a16="http://schemas.microsoft.com/office/drawing/2014/main" id="{41630CFF-2BB9-4FD1-900B-5FE168059FF9}"/>
            </a:ext>
          </a:extLst>
        </xdr:cNvPr>
        <xdr:cNvPicPr>
          <a:picLocks noChangeAspect="1"/>
        </xdr:cNvPicPr>
      </xdr:nvPicPr>
      <xdr:blipFill>
        <a:blip xmlns:r="http://schemas.openxmlformats.org/officeDocument/2006/relationships" r:embed="rId3"/>
        <a:stretch>
          <a:fillRect/>
        </a:stretch>
      </xdr:blipFill>
      <xdr:spPr>
        <a:xfrm>
          <a:off x="123825" y="57150"/>
          <a:ext cx="1790699"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11127</xdr:rowOff>
    </xdr:from>
    <xdr:to>
      <xdr:col>2</xdr:col>
      <xdr:colOff>47625</xdr:colOff>
      <xdr:row>5</xdr:row>
      <xdr:rowOff>26215</xdr:rowOff>
    </xdr:to>
    <xdr:pic>
      <xdr:nvPicPr>
        <xdr:cNvPr id="2" name="Picture 1">
          <a:extLst>
            <a:ext uri="{FF2B5EF4-FFF2-40B4-BE49-F238E27FC236}">
              <a16:creationId xmlns:a16="http://schemas.microsoft.com/office/drawing/2014/main" id="{F8D918FB-4B3F-4B11-BB45-7E0A1E03195B}"/>
            </a:ext>
          </a:extLst>
        </xdr:cNvPr>
        <xdr:cNvPicPr>
          <a:picLocks noChangeAspect="1"/>
        </xdr:cNvPicPr>
      </xdr:nvPicPr>
      <xdr:blipFill>
        <a:blip xmlns:r="http://schemas.openxmlformats.org/officeDocument/2006/relationships" r:embed="rId1"/>
        <a:stretch>
          <a:fillRect/>
        </a:stretch>
      </xdr:blipFill>
      <xdr:spPr>
        <a:xfrm>
          <a:off x="133351" y="182577"/>
          <a:ext cx="1514474" cy="796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714068</xdr:colOff>
      <xdr:row>1</xdr:row>
      <xdr:rowOff>47625</xdr:rowOff>
    </xdr:from>
    <xdr:to>
      <xdr:col>6</xdr:col>
      <xdr:colOff>1283418</xdr:colOff>
      <xdr:row>4</xdr:row>
      <xdr:rowOff>66675</xdr:rowOff>
    </xdr:to>
    <xdr:pic>
      <xdr:nvPicPr>
        <xdr:cNvPr id="4105" name="Picture 1">
          <a:extLst>
            <a:ext uri="{FF2B5EF4-FFF2-40B4-BE49-F238E27FC236}">
              <a16:creationId xmlns:a16="http://schemas.microsoft.com/office/drawing/2014/main" id="{807C788F-81C8-4AAD-A25B-6D3AD9AC57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20" t="18748" r="3571" b="15627"/>
        <a:stretch>
          <a:fillRect/>
        </a:stretch>
      </xdr:blipFill>
      <xdr:spPr bwMode="auto">
        <a:xfrm>
          <a:off x="2834149" y="124440"/>
          <a:ext cx="2282313" cy="625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xdr:colOff>
      <xdr:row>7</xdr:row>
      <xdr:rowOff>38100</xdr:rowOff>
    </xdr:from>
    <xdr:to>
      <xdr:col>6</xdr:col>
      <xdr:colOff>1323975</xdr:colOff>
      <xdr:row>9</xdr:row>
      <xdr:rowOff>104775</xdr:rowOff>
    </xdr:to>
    <xdr:pic>
      <xdr:nvPicPr>
        <xdr:cNvPr id="4106" name="Picture 4">
          <a:hlinkClick xmlns:r="http://schemas.openxmlformats.org/officeDocument/2006/relationships" r:id="rId2"/>
          <a:extLst>
            <a:ext uri="{FF2B5EF4-FFF2-40B4-BE49-F238E27FC236}">
              <a16:creationId xmlns:a16="http://schemas.microsoft.com/office/drawing/2014/main" id="{932B9AC3-6E13-421E-8348-BF09888AE7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5943" t="7559" r="5328" b="9966"/>
        <a:stretch>
          <a:fillRect/>
        </a:stretch>
      </xdr:blipFill>
      <xdr:spPr bwMode="auto">
        <a:xfrm>
          <a:off x="3857625" y="1362075"/>
          <a:ext cx="13049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1391965</xdr:colOff>
      <xdr:row>7</xdr:row>
      <xdr:rowOff>58659</xdr:rowOff>
    </xdr:from>
    <xdr:to>
      <xdr:col>7</xdr:col>
      <xdr:colOff>106412</xdr:colOff>
      <xdr:row>9</xdr:row>
      <xdr:rowOff>92777</xdr:rowOff>
    </xdr:to>
    <xdr:pic>
      <xdr:nvPicPr>
        <xdr:cNvPr id="3" name="Picture 2">
          <a:extLst>
            <a:ext uri="{FF2B5EF4-FFF2-40B4-BE49-F238E27FC236}">
              <a16:creationId xmlns:a16="http://schemas.microsoft.com/office/drawing/2014/main" id="{BAC8A56D-7334-44DD-BB06-A1ECA7FBD49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6705" y="1376078"/>
          <a:ext cx="1126623" cy="4299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Schwerter@PartnersCapitalGrp.com" TargetMode="External"/><Relationship Id="rId2" Type="http://schemas.openxmlformats.org/officeDocument/2006/relationships/hyperlink" Target="mailto:MSchwerter@PartnersCapitalGrp.com" TargetMode="External"/><Relationship Id="rId1" Type="http://schemas.openxmlformats.org/officeDocument/2006/relationships/hyperlink" Target="mailto:MHarmond@PartnersCapitalGrp.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MSchwerter@PartnersCapitalGr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20"/>
  <sheetViews>
    <sheetView showGridLines="0" zoomScaleNormal="100" workbookViewId="0">
      <selection activeCell="G8" sqref="G8"/>
    </sheetView>
  </sheetViews>
  <sheetFormatPr defaultRowHeight="12.75" x14ac:dyDescent="0.2"/>
  <cols>
    <col min="1" max="1" width="0.85546875" style="31" customWidth="1"/>
    <col min="2" max="2" width="0.7109375" style="31" customWidth="1"/>
    <col min="3" max="3" width="3.140625" style="31" customWidth="1"/>
    <col min="4" max="4" width="9.5703125" style="31" customWidth="1"/>
    <col min="5" max="5" width="5" style="31" customWidth="1"/>
    <col min="6" max="6" width="8.28515625" style="32" customWidth="1"/>
    <col min="7" max="7" width="23.42578125" style="32" customWidth="1"/>
    <col min="8" max="10" width="19.7109375" style="31" customWidth="1"/>
    <col min="11" max="11" width="19.7109375" style="33" customWidth="1"/>
    <col min="12" max="12" width="0.7109375" style="31" customWidth="1"/>
    <col min="13" max="16384" width="9.140625" style="31"/>
  </cols>
  <sheetData>
    <row r="1" spans="1:14" ht="4.5" customHeight="1" thickBot="1" x14ac:dyDescent="0.25"/>
    <row r="2" spans="1:14" ht="15" customHeight="1" x14ac:dyDescent="0.25">
      <c r="B2" s="77"/>
      <c r="C2" s="78"/>
      <c r="D2" s="78"/>
      <c r="E2" s="78"/>
      <c r="F2" s="79"/>
      <c r="G2" s="80"/>
      <c r="H2" s="78"/>
      <c r="I2" s="78"/>
      <c r="J2" s="78"/>
      <c r="K2" s="81"/>
      <c r="L2" s="82"/>
      <c r="M2" s="34"/>
      <c r="N2" s="34"/>
    </row>
    <row r="3" spans="1:14" ht="18.75" customHeight="1" x14ac:dyDescent="0.3">
      <c r="B3" s="83"/>
      <c r="C3" s="70"/>
      <c r="D3" s="70"/>
      <c r="E3" s="70"/>
      <c r="F3" s="71"/>
      <c r="G3" s="73" t="s">
        <v>0</v>
      </c>
      <c r="H3" s="183"/>
      <c r="I3" s="74"/>
      <c r="J3" s="70"/>
      <c r="K3" s="72"/>
      <c r="L3" s="84"/>
      <c r="M3" s="34"/>
      <c r="N3" s="34"/>
    </row>
    <row r="4" spans="1:14" ht="21" customHeight="1" x14ac:dyDescent="0.3">
      <c r="B4" s="85"/>
      <c r="C4" s="75"/>
      <c r="D4" s="54"/>
      <c r="E4" s="54"/>
      <c r="F4" s="54"/>
      <c r="G4" s="70"/>
      <c r="H4" s="27"/>
      <c r="I4" s="187" t="s">
        <v>78</v>
      </c>
      <c r="J4" s="185"/>
      <c r="K4" s="29"/>
      <c r="L4" s="86"/>
      <c r="M4" s="34"/>
      <c r="N4" s="34"/>
    </row>
    <row r="5" spans="1:14" ht="9" customHeight="1" x14ac:dyDescent="0.25">
      <c r="B5" s="85"/>
      <c r="C5" s="75"/>
      <c r="D5" s="54"/>
      <c r="E5" s="54"/>
      <c r="F5" s="54"/>
      <c r="G5" s="70"/>
      <c r="H5" s="27"/>
      <c r="I5" s="28"/>
      <c r="J5" s="29"/>
      <c r="K5" s="29"/>
      <c r="L5" s="86"/>
      <c r="M5" s="34"/>
      <c r="N5" s="34"/>
    </row>
    <row r="6" spans="1:14" ht="10.5" customHeight="1" x14ac:dyDescent="0.2">
      <c r="B6" s="87"/>
      <c r="C6" s="54"/>
      <c r="D6" s="53"/>
      <c r="E6" s="54"/>
      <c r="F6" s="37"/>
      <c r="G6" s="184" t="s">
        <v>31</v>
      </c>
      <c r="H6" s="38"/>
      <c r="I6" s="39"/>
      <c r="J6" s="40"/>
      <c r="K6" s="39"/>
      <c r="L6" s="88"/>
      <c r="M6" s="34"/>
      <c r="N6" s="34"/>
    </row>
    <row r="7" spans="1:14" s="67" customFormat="1" ht="18" customHeight="1" x14ac:dyDescent="0.2">
      <c r="B7" s="195" t="s">
        <v>21</v>
      </c>
      <c r="C7" s="196"/>
      <c r="D7" s="196"/>
      <c r="E7" s="196"/>
      <c r="F7" s="197"/>
      <c r="G7" s="191">
        <v>45000</v>
      </c>
      <c r="H7" s="129" t="s">
        <v>69</v>
      </c>
      <c r="I7" s="124"/>
      <c r="J7" s="124"/>
      <c r="K7" s="124"/>
      <c r="L7" s="130"/>
      <c r="M7" s="126"/>
      <c r="N7" s="126"/>
    </row>
    <row r="8" spans="1:14" ht="8.25" customHeight="1" x14ac:dyDescent="0.2">
      <c r="B8" s="108"/>
      <c r="C8" s="110"/>
      <c r="D8" s="109"/>
      <c r="E8" s="110"/>
      <c r="F8" s="110"/>
      <c r="G8" s="107"/>
      <c r="H8" s="107"/>
      <c r="I8" s="107"/>
      <c r="J8" s="107"/>
      <c r="K8" s="107"/>
      <c r="L8" s="89"/>
      <c r="M8" s="34"/>
      <c r="N8" s="34"/>
    </row>
    <row r="9" spans="1:14" s="67" customFormat="1" ht="18" customHeight="1" x14ac:dyDescent="0.2">
      <c r="B9" s="122"/>
      <c r="C9" s="123"/>
      <c r="D9" s="124"/>
      <c r="E9" s="124"/>
      <c r="F9" s="124"/>
      <c r="G9" s="192" t="s">
        <v>18</v>
      </c>
      <c r="H9" s="192" t="s">
        <v>1</v>
      </c>
      <c r="I9" s="192" t="s">
        <v>2</v>
      </c>
      <c r="J9" s="192" t="s">
        <v>3</v>
      </c>
      <c r="K9" s="192" t="s">
        <v>4</v>
      </c>
      <c r="L9" s="125"/>
      <c r="M9" s="126"/>
      <c r="N9" s="126"/>
    </row>
    <row r="10" spans="1:14" s="67" customFormat="1" ht="18" customHeight="1" x14ac:dyDescent="0.2">
      <c r="A10" s="132"/>
      <c r="B10" s="133"/>
      <c r="C10" s="134"/>
      <c r="D10" s="124"/>
      <c r="E10" s="134"/>
      <c r="F10" s="135" t="s">
        <v>19</v>
      </c>
      <c r="G10" s="128">
        <f>IF(AND(G7&gt;-1,G7&lt;500000),G7*'Rates- HIDE '!C5,(IF(AND(G7&gt;14999,G7&lt;49999),G7*'Rates- HIDE '!C6,(IF(AND(G7&gt;49999,G7&lt;200001),G7*'Rates- HIDE '!C7,"ERROR")))))</f>
        <v>3901.5</v>
      </c>
      <c r="H10" s="128">
        <f>IF(AND(G7&gt;-1,G7&lt;500000),G7*'Rates- HIDE '!E5,(IF(AND(G7&gt;14999,G7&lt;49999),G7*'Rates- HIDE '!E6,(IF(AND(G7&gt;49999,G7&lt;200001),G7*'Rates- HIDE '!E7,"ERROR")))))</f>
        <v>2025</v>
      </c>
      <c r="I10" s="128">
        <f>IF(AND(G7&gt;-1,G7&lt;500000),G7*'Rates- HIDE '!G5,(IF(AND(G7&gt;14999,G7&lt;49999),G7*'Rates- HIDE '!G6,(IF(AND(G7&gt;49999,G7&lt;200001),G7*'Rates- HIDE '!G7,"ERROR")))))</f>
        <v>1399.5</v>
      </c>
      <c r="J10" s="128">
        <f>IF(AND(G7&gt;-1,G7&lt;500000),G7*'Rates- HIDE '!I5,(IF(AND(G7&gt;14999,G7&lt;49999),G7*'Rates- HIDE '!I6,(IF(AND(G7&gt;49999,G7&lt;200001),G7*'Rates- HIDE '!I7,"ERROR")))))</f>
        <v>1089</v>
      </c>
      <c r="K10" s="128">
        <f>IF(AND(G7&gt;-1,G7&lt;500000),G7*'Rates- HIDE '!K5,(IF(AND(G7&gt;14999,G7&lt;49999),G7*'Rates- HIDE '!K6,(IF(AND(G7&gt;49999,G7&lt;200001),G7*'Rates- HIDE '!K7,"ERROR")))))</f>
        <v>900</v>
      </c>
      <c r="L10" s="125"/>
      <c r="M10" s="126"/>
      <c r="N10" s="126"/>
    </row>
    <row r="11" spans="1:14" ht="9.75" customHeight="1" x14ac:dyDescent="0.2">
      <c r="B11" s="90"/>
      <c r="C11" s="41"/>
      <c r="D11" s="42"/>
      <c r="E11" s="51"/>
      <c r="F11" s="52"/>
      <c r="G11" s="70"/>
      <c r="H11" s="70"/>
      <c r="I11" s="70"/>
      <c r="J11" s="70"/>
      <c r="K11" s="70"/>
      <c r="L11" s="86"/>
    </row>
    <row r="12" spans="1:14" s="67" customFormat="1" ht="18" customHeight="1" x14ac:dyDescent="0.2">
      <c r="B12" s="127"/>
      <c r="C12" s="203" t="s">
        <v>24</v>
      </c>
      <c r="D12" s="204"/>
      <c r="E12" s="204"/>
      <c r="F12" s="204"/>
      <c r="G12" s="205"/>
      <c r="H12" s="106"/>
      <c r="I12" s="106"/>
      <c r="J12" s="106"/>
      <c r="K12" s="106"/>
      <c r="L12" s="131"/>
    </row>
    <row r="13" spans="1:14" ht="15" customHeight="1" x14ac:dyDescent="0.2">
      <c r="B13" s="120"/>
      <c r="C13" s="206" t="s">
        <v>76</v>
      </c>
      <c r="D13" s="207"/>
      <c r="E13" s="207"/>
      <c r="F13" s="207"/>
      <c r="G13" s="208"/>
      <c r="H13" s="70"/>
      <c r="I13" s="70"/>
      <c r="J13" s="76"/>
      <c r="K13" s="69" t="s">
        <v>23</v>
      </c>
      <c r="L13" s="91"/>
    </row>
    <row r="14" spans="1:14" ht="15" customHeight="1" x14ac:dyDescent="0.2">
      <c r="B14" s="121"/>
      <c r="C14" s="209" t="s">
        <v>77</v>
      </c>
      <c r="D14" s="210"/>
      <c r="E14" s="210"/>
      <c r="F14" s="210"/>
      <c r="G14" s="211"/>
      <c r="H14"/>
      <c r="I14"/>
      <c r="J14" s="30"/>
      <c r="K14" s="69" t="s">
        <v>25</v>
      </c>
      <c r="L14" s="91"/>
    </row>
    <row r="15" spans="1:14" ht="15" customHeight="1" x14ac:dyDescent="0.2">
      <c r="B15" s="120"/>
      <c r="C15" s="198" t="s">
        <v>75</v>
      </c>
      <c r="D15" s="199"/>
      <c r="E15" s="199"/>
      <c r="F15" s="199"/>
      <c r="G15" s="200"/>
      <c r="H15" s="70"/>
      <c r="I15" s="70"/>
      <c r="J15" s="30"/>
      <c r="K15" s="76"/>
      <c r="L15" s="111"/>
    </row>
    <row r="16" spans="1:14" ht="5.25" customHeight="1" thickBot="1" x14ac:dyDescent="0.25">
      <c r="B16" s="201" t="s">
        <v>0</v>
      </c>
      <c r="C16" s="202"/>
      <c r="D16" s="202"/>
      <c r="E16" s="202"/>
      <c r="F16" s="202"/>
      <c r="G16" s="202"/>
      <c r="H16" s="92"/>
      <c r="I16" s="92"/>
      <c r="J16" s="93"/>
      <c r="K16" s="94"/>
      <c r="L16" s="95"/>
    </row>
    <row r="17" spans="2:17" s="36" customFormat="1" ht="12" customHeight="1" x14ac:dyDescent="0.2">
      <c r="J17" s="34"/>
      <c r="K17" s="35"/>
      <c r="L17" s="34"/>
      <c r="M17" s="31"/>
      <c r="N17" s="31"/>
      <c r="O17" s="31"/>
      <c r="P17" s="31"/>
      <c r="Q17" s="31"/>
    </row>
    <row r="18" spans="2:17" s="36" customFormat="1" ht="12" customHeight="1" x14ac:dyDescent="0.2">
      <c r="J18" s="34"/>
      <c r="K18" s="35"/>
      <c r="L18" s="34"/>
      <c r="M18" s="31"/>
      <c r="N18" s="31"/>
      <c r="O18" s="31"/>
      <c r="P18" s="31"/>
      <c r="Q18" s="31"/>
    </row>
    <row r="19" spans="2:17" x14ac:dyDescent="0.2">
      <c r="B19" s="34"/>
      <c r="C19" s="34"/>
      <c r="H19" s="36"/>
      <c r="I19" s="36"/>
    </row>
    <row r="20" spans="2:17" x14ac:dyDescent="0.2">
      <c r="B20" s="34"/>
      <c r="C20" s="34"/>
      <c r="H20" s="34"/>
      <c r="I20" s="34"/>
      <c r="M20" s="34"/>
      <c r="N20" s="34"/>
    </row>
  </sheetData>
  <sheetProtection sheet="1" objects="1" formatCells="0" formatColumns="0" formatRows="0" insertColumns="0"/>
  <mergeCells count="6">
    <mergeCell ref="B7:F7"/>
    <mergeCell ref="C15:G15"/>
    <mergeCell ref="B16:G16"/>
    <mergeCell ref="C12:G12"/>
    <mergeCell ref="C13:G13"/>
    <mergeCell ref="C14:G14"/>
  </mergeCells>
  <phoneticPr fontId="0" type="noConversion"/>
  <hyperlinks>
    <hyperlink ref="B16" r:id="rId1" display="MHarmond@PartnersCapitalGrp.com" xr:uid="{00000000-0004-0000-0000-000000000000}"/>
    <hyperlink ref="C15" r:id="rId2" xr:uid="{00000000-0004-0000-0000-000001000000}"/>
    <hyperlink ref="C15:G15" r:id="rId3" display="MSchwerter@PartnersCapitalGrp.com" xr:uid="{D797B4B4-B934-4DA6-A8CC-C5A161FBB0CA}"/>
  </hyperlinks>
  <pageMargins left="0" right="0" top="0.5" bottom="0.5" header="0.5" footer="0.5"/>
  <pageSetup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4:G57"/>
  <sheetViews>
    <sheetView showGridLines="0" topLeftCell="A42" workbookViewId="0">
      <selection activeCell="G54" sqref="G1:G54"/>
    </sheetView>
  </sheetViews>
  <sheetFormatPr defaultRowHeight="12.75" x14ac:dyDescent="0.2"/>
  <cols>
    <col min="1" max="2" width="9.140625" style="1"/>
    <col min="3" max="3" width="12.42578125" style="1" customWidth="1"/>
    <col min="4" max="6" width="9.140625" style="1"/>
    <col min="7" max="7" width="13.7109375" style="7" customWidth="1"/>
    <col min="8" max="16384" width="9.140625" style="1"/>
  </cols>
  <sheetData>
    <row r="4" spans="2:7" ht="18" x14ac:dyDescent="0.25">
      <c r="D4" s="25"/>
    </row>
    <row r="5" spans="2:7" ht="14.25" customHeight="1" x14ac:dyDescent="0.25">
      <c r="D5" s="26"/>
    </row>
    <row r="6" spans="2:7" ht="15" customHeight="1" x14ac:dyDescent="0.25">
      <c r="D6" s="25"/>
    </row>
    <row r="10" spans="2:7" ht="18" x14ac:dyDescent="0.25">
      <c r="B10" s="19"/>
      <c r="C10" s="19"/>
      <c r="D10" s="20"/>
      <c r="E10" s="21"/>
      <c r="F10" s="19"/>
      <c r="G10" s="2"/>
    </row>
    <row r="11" spans="2:7" x14ac:dyDescent="0.2">
      <c r="G11" s="2"/>
    </row>
    <row r="12" spans="2:7" ht="15.75" x14ac:dyDescent="0.25">
      <c r="C12" s="22"/>
      <c r="D12" s="23"/>
      <c r="E12" s="24"/>
      <c r="G12" s="2"/>
    </row>
    <row r="13" spans="2:7" x14ac:dyDescent="0.2">
      <c r="G13" s="2"/>
    </row>
    <row r="14" spans="2:7" x14ac:dyDescent="0.2">
      <c r="C14" s="3"/>
      <c r="D14" s="4"/>
      <c r="E14" s="5"/>
      <c r="G14" s="2"/>
    </row>
    <row r="15" spans="2:7" x14ac:dyDescent="0.2">
      <c r="F15" s="6"/>
      <c r="G15" s="2"/>
    </row>
    <row r="16" spans="2:7" x14ac:dyDescent="0.2">
      <c r="F16" s="6"/>
      <c r="G16" s="2"/>
    </row>
    <row r="17" spans="3:7" x14ac:dyDescent="0.2">
      <c r="G17" s="2"/>
    </row>
    <row r="18" spans="3:7" x14ac:dyDescent="0.2">
      <c r="G18" s="2"/>
    </row>
    <row r="19" spans="3:7" x14ac:dyDescent="0.2">
      <c r="G19" s="2"/>
    </row>
    <row r="20" spans="3:7" x14ac:dyDescent="0.2">
      <c r="G20" s="2"/>
    </row>
    <row r="21" spans="3:7" x14ac:dyDescent="0.2">
      <c r="G21" s="2"/>
    </row>
    <row r="22" spans="3:7" x14ac:dyDescent="0.2">
      <c r="G22" s="2"/>
    </row>
    <row r="23" spans="3:7" x14ac:dyDescent="0.2">
      <c r="G23" s="2"/>
    </row>
    <row r="24" spans="3:7" x14ac:dyDescent="0.2">
      <c r="C24" s="3"/>
      <c r="D24" s="4"/>
      <c r="E24" s="5"/>
      <c r="G24" s="2"/>
    </row>
    <row r="25" spans="3:7" x14ac:dyDescent="0.2">
      <c r="F25" s="6"/>
      <c r="G25" s="2"/>
    </row>
    <row r="26" spans="3:7" x14ac:dyDescent="0.2">
      <c r="F26" s="6"/>
      <c r="G26" s="2"/>
    </row>
    <row r="27" spans="3:7" x14ac:dyDescent="0.2">
      <c r="G27" s="2"/>
    </row>
    <row r="28" spans="3:7" x14ac:dyDescent="0.2">
      <c r="G28" s="2"/>
    </row>
    <row r="29" spans="3:7" x14ac:dyDescent="0.2">
      <c r="G29" s="2"/>
    </row>
    <row r="30" spans="3:7" x14ac:dyDescent="0.2">
      <c r="G30" s="2"/>
    </row>
    <row r="31" spans="3:7" x14ac:dyDescent="0.2">
      <c r="G31" s="2"/>
    </row>
    <row r="32" spans="3:7" x14ac:dyDescent="0.2">
      <c r="G32" s="2"/>
    </row>
    <row r="34" spans="3:7" x14ac:dyDescent="0.2">
      <c r="C34" s="3"/>
      <c r="D34" s="4"/>
      <c r="E34" s="5"/>
      <c r="G34" s="2"/>
    </row>
    <row r="35" spans="3:7" x14ac:dyDescent="0.2">
      <c r="F35" s="6"/>
      <c r="G35" s="2"/>
    </row>
    <row r="36" spans="3:7" x14ac:dyDescent="0.2">
      <c r="F36" s="6"/>
      <c r="G36" s="2"/>
    </row>
    <row r="37" spans="3:7" x14ac:dyDescent="0.2">
      <c r="G37" s="2"/>
    </row>
    <row r="38" spans="3:7" x14ac:dyDescent="0.2">
      <c r="G38" s="2"/>
    </row>
    <row r="39" spans="3:7" x14ac:dyDescent="0.2">
      <c r="G39" s="2"/>
    </row>
    <row r="40" spans="3:7" x14ac:dyDescent="0.2">
      <c r="G40" s="2"/>
    </row>
    <row r="41" spans="3:7" x14ac:dyDescent="0.2">
      <c r="G41" s="2"/>
    </row>
    <row r="42" spans="3:7" x14ac:dyDescent="0.2">
      <c r="G42" s="2"/>
    </row>
    <row r="43" spans="3:7" x14ac:dyDescent="0.2">
      <c r="G43" s="2"/>
    </row>
    <row r="44" spans="3:7" x14ac:dyDescent="0.2">
      <c r="C44" s="3"/>
      <c r="D44" s="4"/>
      <c r="E44" s="5"/>
      <c r="G44" s="2"/>
    </row>
    <row r="45" spans="3:7" x14ac:dyDescent="0.2">
      <c r="F45" s="6"/>
      <c r="G45" s="2"/>
    </row>
    <row r="46" spans="3:7" x14ac:dyDescent="0.2">
      <c r="F46" s="6"/>
      <c r="G46" s="2"/>
    </row>
    <row r="47" spans="3:7" x14ac:dyDescent="0.2">
      <c r="G47" s="2"/>
    </row>
    <row r="48" spans="3:7" x14ac:dyDescent="0.2">
      <c r="G48" s="2"/>
    </row>
    <row r="49" spans="7:7" x14ac:dyDescent="0.2">
      <c r="G49" s="2"/>
    </row>
    <row r="50" spans="7:7" x14ac:dyDescent="0.2">
      <c r="G50" s="2"/>
    </row>
    <row r="51" spans="7:7" x14ac:dyDescent="0.2">
      <c r="G51" s="2"/>
    </row>
    <row r="52" spans="7:7" x14ac:dyDescent="0.2">
      <c r="G52" s="2"/>
    </row>
    <row r="53" spans="7:7" x14ac:dyDescent="0.2">
      <c r="G53" s="2"/>
    </row>
    <row r="54" spans="7:7" x14ac:dyDescent="0.2">
      <c r="G54" s="2"/>
    </row>
    <row r="55" spans="7:7" x14ac:dyDescent="0.2">
      <c r="G55" s="2"/>
    </row>
    <row r="56" spans="7:7" x14ac:dyDescent="0.2">
      <c r="G56" s="2"/>
    </row>
    <row r="57" spans="7:7" x14ac:dyDescent="0.2">
      <c r="G57" s="2"/>
    </row>
  </sheetData>
  <phoneticPr fontId="0" type="noConversion"/>
  <pageMargins left="1.75" right="0.75" top="0.5" bottom="0.5" header="0.5" footer="0.5"/>
  <pageSetup orientation="portrait" horizontalDpi="4294967292"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23"/>
  <sheetViews>
    <sheetView showGridLines="0" zoomScaleNormal="100" workbookViewId="0">
      <selection activeCell="C23" sqref="C23:D23"/>
    </sheetView>
  </sheetViews>
  <sheetFormatPr defaultRowHeight="12.75" x14ac:dyDescent="0.2"/>
  <cols>
    <col min="1" max="1" width="16.85546875" style="11" customWidth="1"/>
    <col min="2" max="2" width="6.5703125" style="12" customWidth="1"/>
    <col min="3" max="3" width="19.85546875" style="10" bestFit="1" customWidth="1"/>
    <col min="4" max="4" width="5.7109375" style="10" customWidth="1"/>
    <col min="5" max="5" width="19.85546875" style="10" bestFit="1" customWidth="1"/>
    <col min="6" max="6" width="5.7109375" style="10" customWidth="1"/>
    <col min="7" max="7" width="19.85546875" style="10" bestFit="1" customWidth="1"/>
    <col min="8" max="8" width="5.7109375" style="10" customWidth="1"/>
    <col min="9" max="9" width="19.85546875" style="10" bestFit="1" customWidth="1"/>
    <col min="10" max="10" width="5.7109375" style="10" customWidth="1"/>
    <col min="11" max="11" width="19.85546875" style="10" bestFit="1" customWidth="1"/>
    <col min="12" max="16384" width="9.140625" style="10"/>
  </cols>
  <sheetData>
    <row r="1" spans="1:13" ht="15.75" x14ac:dyDescent="0.25">
      <c r="A1" s="13"/>
      <c r="B1" s="14"/>
      <c r="C1" s="15"/>
      <c r="D1" s="15"/>
      <c r="E1" s="15"/>
      <c r="F1" s="15"/>
      <c r="G1" s="16" t="s">
        <v>5</v>
      </c>
      <c r="H1" s="15"/>
      <c r="I1" s="15"/>
      <c r="J1" s="15"/>
      <c r="K1" s="15"/>
      <c r="L1" s="15"/>
    </row>
    <row r="3" spans="1:13" s="8" customFormat="1" x14ac:dyDescent="0.2">
      <c r="A3" s="45" t="s">
        <v>6</v>
      </c>
      <c r="B3" s="43"/>
      <c r="C3" s="46" t="s">
        <v>7</v>
      </c>
      <c r="D3" s="46"/>
      <c r="E3" s="46" t="s">
        <v>8</v>
      </c>
      <c r="F3" s="46"/>
      <c r="G3" s="46" t="s">
        <v>9</v>
      </c>
      <c r="H3" s="46"/>
      <c r="I3" s="46" t="s">
        <v>10</v>
      </c>
      <c r="J3" s="46"/>
      <c r="K3" s="46" t="s">
        <v>11</v>
      </c>
      <c r="L3" s="44"/>
    </row>
    <row r="4" spans="1:13" x14ac:dyDescent="0.2">
      <c r="A4" s="17" t="s">
        <v>12</v>
      </c>
      <c r="C4" s="18"/>
      <c r="D4" s="18"/>
      <c r="E4" s="18"/>
      <c r="F4" s="18"/>
      <c r="G4" s="18"/>
      <c r="H4" s="18"/>
      <c r="I4" s="18"/>
      <c r="J4" s="18"/>
      <c r="K4" s="18"/>
    </row>
    <row r="5" spans="1:13" ht="33.75" x14ac:dyDescent="0.5">
      <c r="A5" s="17" t="s">
        <v>14</v>
      </c>
      <c r="C5" s="49">
        <v>8.6699999999999999E-2</v>
      </c>
      <c r="D5" s="49"/>
      <c r="E5" s="49">
        <v>4.4999999999999998E-2</v>
      </c>
      <c r="F5" s="49"/>
      <c r="G5" s="49">
        <v>3.1099999999999999E-2</v>
      </c>
      <c r="H5" s="49"/>
      <c r="I5" s="49">
        <v>2.4199999999999999E-2</v>
      </c>
      <c r="J5" s="49"/>
      <c r="K5" s="49">
        <v>0.02</v>
      </c>
      <c r="L5" s="50"/>
    </row>
    <row r="6" spans="1:13" x14ac:dyDescent="0.2">
      <c r="A6" s="17" t="s">
        <v>15</v>
      </c>
      <c r="B6" s="43"/>
      <c r="C6" s="44">
        <v>8.6019999999999999E-2</v>
      </c>
      <c r="D6" s="44"/>
      <c r="E6" s="44">
        <v>4.3720000000000002E-2</v>
      </c>
      <c r="F6" s="44"/>
      <c r="G6" s="44">
        <v>3.0640000000000001E-2</v>
      </c>
      <c r="H6" s="44"/>
      <c r="I6" s="44">
        <v>3.083E-2</v>
      </c>
      <c r="J6" s="44"/>
      <c r="K6" s="44">
        <v>1.9779999999999999E-2</v>
      </c>
      <c r="L6" s="44"/>
      <c r="M6" s="44"/>
    </row>
    <row r="7" spans="1:13" x14ac:dyDescent="0.2">
      <c r="A7" s="17" t="s">
        <v>16</v>
      </c>
      <c r="B7" s="43"/>
      <c r="C7" s="44">
        <v>8.6019999999999999E-2</v>
      </c>
      <c r="D7" s="44"/>
      <c r="E7" s="44">
        <v>4.3720000000000002E-2</v>
      </c>
      <c r="F7" s="44"/>
      <c r="G7" s="44">
        <v>3.0640000000000001E-2</v>
      </c>
      <c r="H7" s="44"/>
      <c r="I7" s="44">
        <v>3.083E-2</v>
      </c>
      <c r="J7" s="44"/>
      <c r="K7" s="44">
        <v>1.9779999999999999E-2</v>
      </c>
      <c r="L7" s="44"/>
      <c r="M7" s="44"/>
    </row>
    <row r="8" spans="1:13" x14ac:dyDescent="0.2">
      <c r="A8" s="17" t="s">
        <v>17</v>
      </c>
      <c r="B8" s="43"/>
      <c r="C8" s="44" t="s">
        <v>13</v>
      </c>
      <c r="D8" s="44"/>
      <c r="E8" s="44"/>
      <c r="F8" s="44"/>
      <c r="G8" s="44" t="s">
        <v>0</v>
      </c>
      <c r="H8" s="44"/>
      <c r="I8" s="44"/>
      <c r="J8" s="44"/>
      <c r="K8" s="44"/>
      <c r="L8" s="44"/>
      <c r="M8" s="44"/>
    </row>
    <row r="9" spans="1:13" x14ac:dyDescent="0.2">
      <c r="B9" s="43"/>
      <c r="C9" s="44"/>
      <c r="D9" s="44"/>
      <c r="E9" s="44"/>
      <c r="F9" s="44"/>
      <c r="G9" s="44"/>
      <c r="H9" s="44"/>
      <c r="I9" s="44"/>
      <c r="J9" s="44"/>
      <c r="K9" s="44"/>
      <c r="L9" s="44"/>
      <c r="M9" s="44"/>
    </row>
    <row r="10" spans="1:13" ht="15.75" x14ac:dyDescent="0.25">
      <c r="A10" s="13"/>
      <c r="B10" s="14" t="s">
        <v>0</v>
      </c>
      <c r="C10" s="15"/>
      <c r="D10" s="15"/>
      <c r="E10" s="15"/>
      <c r="F10" s="15"/>
      <c r="G10" s="16" t="s">
        <v>26</v>
      </c>
      <c r="H10" s="15"/>
      <c r="I10" s="15"/>
      <c r="J10" s="15"/>
      <c r="K10" s="15"/>
      <c r="L10" s="15"/>
    </row>
    <row r="11" spans="1:13" x14ac:dyDescent="0.2">
      <c r="A11" s="47"/>
      <c r="B11" s="48"/>
      <c r="C11" s="44"/>
      <c r="D11" s="44"/>
      <c r="E11" s="44"/>
      <c r="F11" s="44"/>
      <c r="G11" s="44"/>
      <c r="H11" s="44"/>
      <c r="I11" s="44"/>
      <c r="J11" s="44"/>
      <c r="K11" s="44"/>
      <c r="L11" s="44"/>
      <c r="M11" s="44"/>
    </row>
    <row r="12" spans="1:13" s="8" customFormat="1" x14ac:dyDescent="0.2">
      <c r="A12" s="45" t="s">
        <v>6</v>
      </c>
      <c r="B12" s="43"/>
      <c r="C12" s="46" t="s">
        <v>7</v>
      </c>
      <c r="D12" s="46"/>
      <c r="E12" s="46" t="s">
        <v>8</v>
      </c>
      <c r="F12" s="46"/>
      <c r="G12" s="46" t="s">
        <v>9</v>
      </c>
      <c r="H12" s="46"/>
      <c r="I12" s="46" t="s">
        <v>10</v>
      </c>
      <c r="J12" s="46"/>
      <c r="K12" s="46" t="s">
        <v>11</v>
      </c>
      <c r="L12" s="44"/>
      <c r="M12" s="44"/>
    </row>
    <row r="13" spans="1:13" x14ac:dyDescent="0.2">
      <c r="A13" s="48" t="s">
        <v>12</v>
      </c>
      <c r="B13" s="43"/>
      <c r="C13" s="46"/>
      <c r="D13" s="46"/>
      <c r="E13" s="46"/>
      <c r="F13" s="46"/>
      <c r="G13" s="46"/>
      <c r="H13" s="46"/>
      <c r="I13" s="46"/>
      <c r="J13" s="46"/>
      <c r="K13" s="46"/>
      <c r="L13" s="44"/>
      <c r="M13" s="44"/>
    </row>
    <row r="14" spans="1:13" x14ac:dyDescent="0.2">
      <c r="A14" s="48" t="s">
        <v>14</v>
      </c>
      <c r="B14" s="43"/>
      <c r="C14" s="44">
        <v>8.7400000000000005E-2</v>
      </c>
      <c r="D14" s="44"/>
      <c r="E14" s="44">
        <v>4.5637999999999998E-2</v>
      </c>
      <c r="F14" s="44"/>
      <c r="G14" s="44">
        <v>3.175E-2</v>
      </c>
      <c r="H14" s="44"/>
      <c r="I14" s="44">
        <v>2.4830000000000001E-2</v>
      </c>
      <c r="J14" s="44"/>
      <c r="K14" s="44">
        <v>2.0709000000000002E-2</v>
      </c>
      <c r="L14" s="44"/>
      <c r="M14" s="44"/>
    </row>
    <row r="15" spans="1:13" x14ac:dyDescent="0.2">
      <c r="A15" s="48" t="s">
        <v>15</v>
      </c>
      <c r="B15" s="43"/>
      <c r="C15" s="44">
        <v>8.7400000000000005E-2</v>
      </c>
      <c r="D15" s="44"/>
      <c r="E15" s="44">
        <v>4.5637999999999998E-2</v>
      </c>
      <c r="F15" s="44"/>
      <c r="G15" s="44">
        <v>3.175E-2</v>
      </c>
      <c r="H15" s="44"/>
      <c r="I15" s="44">
        <v>2.4830000000000001E-2</v>
      </c>
      <c r="J15" s="44"/>
      <c r="K15" s="44">
        <v>2.0709000000000002E-2</v>
      </c>
      <c r="L15" s="44"/>
      <c r="M15" s="44"/>
    </row>
    <row r="16" spans="1:13" x14ac:dyDescent="0.2">
      <c r="A16" s="48" t="s">
        <v>16</v>
      </c>
      <c r="B16" s="43"/>
      <c r="C16" s="44">
        <v>8.7400000000000005E-2</v>
      </c>
      <c r="D16" s="44"/>
      <c r="E16" s="44">
        <v>4.5637999999999998E-2</v>
      </c>
      <c r="F16" s="44"/>
      <c r="G16" s="44">
        <v>3.175E-2</v>
      </c>
      <c r="H16" s="44"/>
      <c r="I16" s="44">
        <v>2.4830000000000001E-2</v>
      </c>
      <c r="J16" s="44"/>
      <c r="K16" s="44">
        <v>2.0709000000000002E-2</v>
      </c>
      <c r="L16" s="44"/>
      <c r="M16" s="44"/>
    </row>
    <row r="17" spans="1:13" x14ac:dyDescent="0.2">
      <c r="A17" s="48" t="s">
        <v>17</v>
      </c>
      <c r="B17" s="43"/>
      <c r="C17" s="44" t="s">
        <v>13</v>
      </c>
      <c r="D17" s="44"/>
      <c r="E17" s="44"/>
      <c r="F17" s="44"/>
      <c r="G17" s="44"/>
      <c r="H17" s="44"/>
      <c r="I17" s="44"/>
      <c r="J17" s="44"/>
      <c r="K17" s="44"/>
      <c r="L17" s="44"/>
      <c r="M17" s="44"/>
    </row>
    <row r="18" spans="1:13" x14ac:dyDescent="0.2">
      <c r="A18" s="48"/>
      <c r="B18" s="43"/>
      <c r="C18" s="44"/>
      <c r="D18" s="44"/>
      <c r="E18" s="44"/>
      <c r="F18" s="44"/>
      <c r="G18" s="44"/>
      <c r="H18" s="44"/>
      <c r="I18" s="44"/>
      <c r="J18" s="44"/>
      <c r="K18" s="44"/>
      <c r="L18" s="44"/>
      <c r="M18" s="44"/>
    </row>
    <row r="19" spans="1:13" x14ac:dyDescent="0.2">
      <c r="G19" s="9"/>
    </row>
    <row r="20" spans="1:13" x14ac:dyDescent="0.2">
      <c r="G20" s="9"/>
    </row>
    <row r="21" spans="1:13" x14ac:dyDescent="0.2">
      <c r="G21" s="9"/>
    </row>
    <row r="22" spans="1:13" x14ac:dyDescent="0.2">
      <c r="G22" s="9"/>
    </row>
    <row r="23" spans="1:13" x14ac:dyDescent="0.2">
      <c r="G23"/>
    </row>
  </sheetData>
  <phoneticPr fontId="0" type="noConversion"/>
  <pageMargins left="0.25" right="0.25" top="1" bottom="1" header="0.5" footer="0.5"/>
  <pageSetup orientation="portrait" horizontalDpi="4294967292"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showGridLines="0" tabSelected="1" zoomScaleNormal="100" workbookViewId="0">
      <selection activeCell="F31" sqref="F31"/>
    </sheetView>
  </sheetViews>
  <sheetFormatPr defaultRowHeight="12.75" x14ac:dyDescent="0.2"/>
  <cols>
    <col min="1" max="1" width="1.28515625" style="31" customWidth="1"/>
    <col min="2" max="2" width="22.7109375" style="31" customWidth="1"/>
    <col min="3" max="3" width="0.85546875" style="31" customWidth="1"/>
    <col min="4" max="4" width="26.7109375" style="167" customWidth="1"/>
    <col min="5" max="5" width="0.85546875" style="167" customWidth="1"/>
    <col min="6" max="6" width="26.7109375" style="167" customWidth="1"/>
    <col min="7" max="7" width="0.85546875" style="167" customWidth="1"/>
    <col min="8" max="8" width="26.7109375" style="167" customWidth="1"/>
    <col min="9" max="9" width="1" style="31" customWidth="1"/>
    <col min="10" max="16384" width="9.140625" style="31"/>
  </cols>
  <sheetData>
    <row r="1" spans="1:10" ht="13.5" thickBot="1" x14ac:dyDescent="0.25"/>
    <row r="2" spans="1:10" ht="15" customHeight="1" x14ac:dyDescent="0.2">
      <c r="A2" s="56"/>
      <c r="B2" s="96"/>
      <c r="C2" s="97"/>
      <c r="D2" s="168"/>
      <c r="E2" s="168"/>
      <c r="F2" s="168"/>
      <c r="G2" s="168"/>
      <c r="H2" s="168"/>
      <c r="I2" s="98"/>
    </row>
    <row r="3" spans="1:10" ht="15" customHeight="1" x14ac:dyDescent="0.2">
      <c r="A3" s="56"/>
      <c r="B3" s="99"/>
      <c r="C3" s="76"/>
      <c r="D3" s="169"/>
      <c r="E3" s="169"/>
      <c r="F3" s="169"/>
      <c r="G3" s="169"/>
      <c r="H3" s="169"/>
      <c r="I3" s="100"/>
    </row>
    <row r="4" spans="1:10" ht="24" customHeight="1" x14ac:dyDescent="0.3">
      <c r="A4" s="56"/>
      <c r="B4" s="101"/>
      <c r="C4" s="102"/>
      <c r="D4" s="169"/>
      <c r="E4" s="170"/>
      <c r="F4" s="182" t="s">
        <v>22</v>
      </c>
      <c r="G4" s="170"/>
      <c r="H4" s="170"/>
      <c r="I4" s="100"/>
    </row>
    <row r="5" spans="1:10" ht="8.1" customHeight="1" x14ac:dyDescent="0.2">
      <c r="A5" s="56"/>
      <c r="B5" s="83"/>
      <c r="C5" s="70"/>
      <c r="D5" s="171"/>
      <c r="E5" s="171"/>
      <c r="F5" s="171"/>
      <c r="G5" s="171"/>
      <c r="H5" s="171"/>
      <c r="I5" s="84"/>
      <c r="J5" s="57"/>
    </row>
    <row r="6" spans="1:10" s="57" customFormat="1" ht="18" customHeight="1" x14ac:dyDescent="0.2">
      <c r="A6" s="58"/>
      <c r="B6" s="138" t="s">
        <v>20</v>
      </c>
      <c r="C6" s="112"/>
      <c r="D6" s="193">
        <f>'Payment Calculator'!G7</f>
        <v>45000</v>
      </c>
      <c r="E6" s="172"/>
      <c r="F6" s="172"/>
      <c r="G6" s="172"/>
      <c r="H6" s="172"/>
      <c r="I6" s="84"/>
    </row>
    <row r="7" spans="1:10" ht="8.25" customHeight="1" x14ac:dyDescent="0.2">
      <c r="A7" s="58"/>
      <c r="B7" s="114"/>
      <c r="C7" s="115"/>
      <c r="D7" s="173"/>
      <c r="E7" s="173"/>
      <c r="F7" s="173"/>
      <c r="G7" s="173"/>
      <c r="H7" s="173"/>
      <c r="I7" s="84"/>
      <c r="J7" s="57"/>
    </row>
    <row r="8" spans="1:10" ht="15" customHeight="1" x14ac:dyDescent="0.2">
      <c r="A8" s="58"/>
      <c r="B8" s="116"/>
      <c r="C8" s="113"/>
      <c r="D8" s="186" t="s">
        <v>33</v>
      </c>
      <c r="E8" s="174"/>
      <c r="F8" s="186" t="s">
        <v>32</v>
      </c>
      <c r="G8" s="172"/>
      <c r="H8" s="175" t="s">
        <v>27</v>
      </c>
      <c r="I8" s="84"/>
      <c r="J8" s="57"/>
    </row>
    <row r="9" spans="1:10" ht="3" customHeight="1" x14ac:dyDescent="0.2">
      <c r="A9" s="58"/>
      <c r="B9" s="114"/>
      <c r="C9" s="115"/>
      <c r="D9" s="173"/>
      <c r="E9" s="173"/>
      <c r="F9" s="173"/>
      <c r="G9" s="173"/>
      <c r="H9" s="173"/>
      <c r="I9" s="84"/>
      <c r="J9" s="57"/>
    </row>
    <row r="10" spans="1:10" ht="18" customHeight="1" x14ac:dyDescent="0.2">
      <c r="A10" s="58"/>
      <c r="B10" s="116"/>
      <c r="C10" s="113"/>
      <c r="D10" s="193">
        <v>52</v>
      </c>
      <c r="E10" s="188"/>
      <c r="F10" s="193">
        <v>25525</v>
      </c>
      <c r="G10" s="188"/>
      <c r="H10" s="193">
        <f>D10*F10</f>
        <v>1327300</v>
      </c>
      <c r="I10" s="84"/>
      <c r="J10" s="57"/>
    </row>
    <row r="11" spans="1:10" ht="8.1" customHeight="1" x14ac:dyDescent="0.2">
      <c r="A11" s="58"/>
      <c r="B11" s="114"/>
      <c r="C11" s="115"/>
      <c r="D11" s="173"/>
      <c r="E11" s="173"/>
      <c r="F11" s="173"/>
      <c r="G11" s="173"/>
      <c r="H11" s="173"/>
      <c r="I11" s="84"/>
      <c r="J11" s="57"/>
    </row>
    <row r="12" spans="1:10" s="60" customFormat="1" ht="18" customHeight="1" x14ac:dyDescent="0.2">
      <c r="A12" s="59"/>
      <c r="B12" s="117"/>
      <c r="C12" s="118"/>
      <c r="D12" s="119" t="s">
        <v>2</v>
      </c>
      <c r="E12" s="175"/>
      <c r="F12" s="119" t="s">
        <v>3</v>
      </c>
      <c r="G12" s="175"/>
      <c r="H12" s="119" t="s">
        <v>4</v>
      </c>
      <c r="I12" s="103"/>
    </row>
    <row r="13" spans="1:10" ht="8.1" customHeight="1" x14ac:dyDescent="0.2">
      <c r="A13" s="58"/>
      <c r="B13" s="114"/>
      <c r="C13" s="115"/>
      <c r="D13" s="173"/>
      <c r="E13" s="173"/>
      <c r="F13" s="173"/>
      <c r="G13" s="173"/>
      <c r="H13" s="173"/>
      <c r="I13" s="84"/>
      <c r="J13" s="57"/>
    </row>
    <row r="14" spans="1:10" ht="18" customHeight="1" x14ac:dyDescent="0.2">
      <c r="A14" s="58"/>
      <c r="B14" s="136" t="s">
        <v>19</v>
      </c>
      <c r="C14" s="115"/>
      <c r="D14" s="176">
        <f>'Payment Calculator'!I10</f>
        <v>1399.5</v>
      </c>
      <c r="E14" s="173"/>
      <c r="F14" s="176">
        <f>'Payment Calculator'!J10</f>
        <v>1089</v>
      </c>
      <c r="G14" s="173"/>
      <c r="H14" s="176">
        <f>'Payment Calculator'!K10</f>
        <v>900</v>
      </c>
      <c r="I14" s="84"/>
      <c r="J14" s="57"/>
    </row>
    <row r="15" spans="1:10" ht="8.1" customHeight="1" x14ac:dyDescent="0.2">
      <c r="A15" s="58"/>
      <c r="B15" s="136"/>
      <c r="C15" s="115"/>
      <c r="D15" s="173"/>
      <c r="E15" s="173"/>
      <c r="F15" s="173"/>
      <c r="G15" s="173"/>
      <c r="H15" s="173"/>
      <c r="I15" s="84"/>
      <c r="J15" s="57"/>
    </row>
    <row r="16" spans="1:10" ht="18" customHeight="1" x14ac:dyDescent="0.2">
      <c r="A16" s="58"/>
      <c r="B16" s="136" t="s">
        <v>28</v>
      </c>
      <c r="C16" s="113"/>
      <c r="D16" s="176">
        <f>H10-D14</f>
        <v>1325900.5</v>
      </c>
      <c r="E16" s="172"/>
      <c r="F16" s="176">
        <f>H10-F14</f>
        <v>1326211</v>
      </c>
      <c r="G16" s="172"/>
      <c r="H16" s="176">
        <f>H10-H14</f>
        <v>1326400</v>
      </c>
      <c r="I16" s="84"/>
      <c r="J16" s="57"/>
    </row>
    <row r="17" spans="1:10" ht="8.1" customHeight="1" x14ac:dyDescent="0.2">
      <c r="A17" s="58"/>
      <c r="B17" s="136"/>
      <c r="C17" s="115"/>
      <c r="D17" s="173"/>
      <c r="E17" s="173"/>
      <c r="F17" s="173"/>
      <c r="G17" s="173"/>
      <c r="H17" s="173"/>
      <c r="I17" s="84"/>
      <c r="J17" s="57"/>
    </row>
    <row r="18" spans="1:10" ht="18" customHeight="1" x14ac:dyDescent="0.2">
      <c r="A18" s="58"/>
      <c r="B18" s="137" t="s">
        <v>29</v>
      </c>
      <c r="C18" s="113"/>
      <c r="D18" s="176">
        <f>D16*12</f>
        <v>15910806</v>
      </c>
      <c r="E18" s="172"/>
      <c r="F18" s="176">
        <f>F16*12</f>
        <v>15914532</v>
      </c>
      <c r="G18" s="172"/>
      <c r="H18" s="176">
        <f>H16*12</f>
        <v>15916800</v>
      </c>
      <c r="I18" s="84"/>
      <c r="J18" s="57"/>
    </row>
    <row r="19" spans="1:10" ht="8.1" customHeight="1" x14ac:dyDescent="0.2">
      <c r="A19" s="58"/>
      <c r="B19" s="136"/>
      <c r="C19" s="115"/>
      <c r="D19" s="173"/>
      <c r="E19" s="173"/>
      <c r="F19" s="173"/>
      <c r="G19" s="173"/>
      <c r="H19" s="173"/>
      <c r="I19" s="84"/>
      <c r="J19" s="57"/>
    </row>
    <row r="20" spans="1:10" ht="18" customHeight="1" x14ac:dyDescent="0.2">
      <c r="A20" s="58"/>
      <c r="B20" s="137" t="s">
        <v>30</v>
      </c>
      <c r="C20" s="113"/>
      <c r="D20" s="193">
        <f>D18*3</f>
        <v>47732418</v>
      </c>
      <c r="E20" s="194"/>
      <c r="F20" s="193">
        <f>F18*4</f>
        <v>63658128</v>
      </c>
      <c r="G20" s="194"/>
      <c r="H20" s="193">
        <f>H18*5</f>
        <v>79584000</v>
      </c>
      <c r="I20" s="84"/>
      <c r="J20" s="57"/>
    </row>
    <row r="21" spans="1:10" ht="8.1" customHeight="1" thickBot="1" x14ac:dyDescent="0.25">
      <c r="A21" s="58"/>
      <c r="B21" s="104"/>
      <c r="C21" s="92"/>
      <c r="D21" s="177"/>
      <c r="E21" s="177"/>
      <c r="F21" s="177"/>
      <c r="G21" s="177"/>
      <c r="H21" s="177"/>
      <c r="I21" s="105"/>
      <c r="J21" s="57"/>
    </row>
    <row r="22" spans="1:10" ht="15" customHeight="1" x14ac:dyDescent="0.2">
      <c r="A22" s="61"/>
      <c r="B22" s="62"/>
      <c r="C22" s="63"/>
      <c r="D22" s="178"/>
      <c r="E22" s="179"/>
      <c r="F22" s="179"/>
      <c r="G22" s="179"/>
      <c r="H22" s="179"/>
      <c r="I22" s="34"/>
      <c r="J22" s="57"/>
    </row>
    <row r="23" spans="1:10" ht="15" customHeight="1" x14ac:dyDescent="0.2">
      <c r="A23" s="64"/>
      <c r="B23" s="65"/>
      <c r="C23" s="66"/>
      <c r="D23" s="178"/>
      <c r="E23" s="179"/>
      <c r="F23" s="179"/>
      <c r="G23" s="179"/>
      <c r="H23" s="179"/>
      <c r="I23" s="34"/>
      <c r="J23" s="57"/>
    </row>
    <row r="24" spans="1:10" x14ac:dyDescent="0.2">
      <c r="A24" s="64"/>
      <c r="B24" s="65"/>
      <c r="C24" s="66"/>
      <c r="D24" s="178"/>
      <c r="E24" s="179"/>
      <c r="F24" s="179"/>
      <c r="G24" s="179"/>
      <c r="H24" s="179"/>
      <c r="I24" s="34"/>
      <c r="J24" s="57"/>
    </row>
    <row r="25" spans="1:10" ht="15" x14ac:dyDescent="0.2">
      <c r="A25" s="58"/>
      <c r="B25" s="34"/>
      <c r="C25" s="34"/>
      <c r="D25" s="179"/>
      <c r="E25" s="179"/>
      <c r="F25" s="180"/>
      <c r="G25" s="180"/>
      <c r="H25" s="180"/>
      <c r="I25" s="35"/>
      <c r="J25" s="57"/>
    </row>
    <row r="26" spans="1:10" ht="15" x14ac:dyDescent="0.2">
      <c r="A26" s="58"/>
      <c r="B26" s="34"/>
      <c r="C26" s="34"/>
      <c r="D26" s="179"/>
      <c r="E26" s="179"/>
      <c r="F26" s="179"/>
      <c r="G26" s="179"/>
      <c r="H26" s="179"/>
      <c r="I26" s="34"/>
      <c r="J26" s="57"/>
    </row>
    <row r="27" spans="1:10" x14ac:dyDescent="0.2">
      <c r="A27" s="56"/>
      <c r="B27" s="56"/>
      <c r="C27" s="56"/>
      <c r="D27" s="181"/>
      <c r="E27" s="181"/>
      <c r="F27" s="181"/>
      <c r="G27" s="181"/>
      <c r="H27" s="181"/>
      <c r="I27" s="56"/>
    </row>
    <row r="28" spans="1:10" x14ac:dyDescent="0.2">
      <c r="A28" s="56"/>
      <c r="B28" s="56"/>
      <c r="C28" s="56"/>
      <c r="D28" s="181"/>
      <c r="E28" s="181"/>
      <c r="F28" s="181"/>
      <c r="G28" s="181"/>
      <c r="H28" s="181"/>
      <c r="I28" s="56"/>
    </row>
    <row r="29" spans="1:10" x14ac:dyDescent="0.2">
      <c r="A29" s="56"/>
      <c r="B29" s="56"/>
      <c r="C29" s="56"/>
      <c r="D29" s="181"/>
      <c r="E29" s="181"/>
      <c r="F29" s="181"/>
      <c r="G29" s="181"/>
      <c r="H29" s="181"/>
      <c r="I29" s="56"/>
    </row>
    <row r="30" spans="1:10" x14ac:dyDescent="0.2">
      <c r="A30" s="56"/>
      <c r="B30" s="56"/>
      <c r="C30" s="56"/>
      <c r="D30" s="181"/>
      <c r="E30" s="181"/>
      <c r="F30" s="181"/>
      <c r="G30" s="181"/>
      <c r="H30" s="181"/>
      <c r="I30" s="56"/>
    </row>
  </sheetData>
  <sheetProtection algorithmName="SHA-512" hashValue="6l7HbapLeM9tdc9hBnSaJl+1474NHyJ72PPOVq1Zb5+Tl9QOyyOSJRU1zcQwlKJjo9xJXZJ9nmuPu97A/jovPQ==" saltValue="MnVzMQsOV+Ate/atjdTgTQ==" spinCount="100000" sheet="1" objects="1" scenarios="1"/>
  <protectedRanges>
    <protectedRange sqref="D10:F10" name="Range1"/>
  </protectedRange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33"/>
  <sheetViews>
    <sheetView showGridLines="0" zoomScaleNormal="100" workbookViewId="0">
      <selection activeCell="G7" sqref="G7"/>
    </sheetView>
  </sheetViews>
  <sheetFormatPr defaultColWidth="8.85546875" defaultRowHeight="12.75" x14ac:dyDescent="0.2"/>
  <cols>
    <col min="1" max="1" width="2.140625" style="55" customWidth="1"/>
    <col min="2" max="2" width="0.85546875" style="67" customWidth="1"/>
    <col min="3" max="3" width="28.85546875" style="55" customWidth="1"/>
    <col min="4" max="4" width="17.140625" style="55" customWidth="1"/>
    <col min="5" max="5" width="7.7109375" style="55" customWidth="1"/>
    <col min="6" max="6" width="0.85546875" style="55" customWidth="1"/>
    <col min="7" max="7" width="36.140625" style="55" customWidth="1"/>
    <col min="8" max="8" width="22" style="55" customWidth="1"/>
    <col min="9" max="9" width="0.85546875" style="55" customWidth="1"/>
    <col min="10" max="16384" width="8.85546875" style="55"/>
  </cols>
  <sheetData>
    <row r="1" spans="1:12" ht="6" customHeight="1" thickBot="1" x14ac:dyDescent="0.25">
      <c r="B1" s="55"/>
    </row>
    <row r="2" spans="1:12" ht="22.5" customHeight="1" x14ac:dyDescent="0.2">
      <c r="B2" s="139"/>
      <c r="C2" s="140"/>
      <c r="D2" s="140"/>
      <c r="E2" s="140"/>
      <c r="F2" s="140"/>
      <c r="G2" s="140"/>
      <c r="H2" s="140"/>
      <c r="I2" s="141"/>
    </row>
    <row r="3" spans="1:12" s="68" customFormat="1" x14ac:dyDescent="0.2">
      <c r="A3" s="55"/>
      <c r="B3" s="142"/>
      <c r="C3"/>
      <c r="D3"/>
      <c r="E3"/>
      <c r="F3"/>
      <c r="G3"/>
      <c r="H3"/>
      <c r="I3" s="143"/>
      <c r="J3" s="55"/>
      <c r="K3" s="55"/>
      <c r="L3" s="55"/>
    </row>
    <row r="4" spans="1:12" s="68" customFormat="1" x14ac:dyDescent="0.2">
      <c r="A4" s="55"/>
      <c r="B4" s="142"/>
      <c r="C4"/>
      <c r="D4"/>
      <c r="E4"/>
      <c r="F4"/>
      <c r="G4"/>
      <c r="H4"/>
      <c r="I4" s="143"/>
      <c r="J4" s="55"/>
      <c r="K4" s="55"/>
      <c r="L4" s="55"/>
    </row>
    <row r="5" spans="1:12" s="68" customFormat="1" ht="12" customHeight="1" x14ac:dyDescent="0.2">
      <c r="A5" s="55"/>
      <c r="B5" s="142"/>
      <c r="C5"/>
      <c r="D5"/>
      <c r="E5"/>
      <c r="F5"/>
      <c r="G5"/>
      <c r="H5"/>
      <c r="I5" s="143"/>
      <c r="J5" s="55"/>
      <c r="K5" s="55"/>
      <c r="L5" s="55"/>
    </row>
    <row r="6" spans="1:12" s="144" customFormat="1" ht="22.5" customHeight="1" x14ac:dyDescent="0.35">
      <c r="A6" s="55"/>
      <c r="B6" s="225" t="s">
        <v>34</v>
      </c>
      <c r="C6" s="226"/>
      <c r="D6" s="226"/>
      <c r="E6" s="226"/>
      <c r="F6" s="226"/>
      <c r="G6" s="226"/>
      <c r="H6" s="226"/>
      <c r="I6" s="227"/>
      <c r="J6" s="55"/>
      <c r="K6" s="55"/>
      <c r="L6" s="55"/>
    </row>
    <row r="7" spans="1:12" s="68" customFormat="1" ht="15.75" x14ac:dyDescent="0.25">
      <c r="A7" s="55"/>
      <c r="B7" s="142"/>
      <c r="C7" s="189" t="s">
        <v>72</v>
      </c>
      <c r="D7" s="228" t="s">
        <v>74</v>
      </c>
      <c r="E7" s="228"/>
      <c r="F7" s="145"/>
      <c r="G7" s="190" t="s">
        <v>75</v>
      </c>
      <c r="H7" s="145"/>
      <c r="I7" s="146"/>
      <c r="J7" s="55"/>
      <c r="K7" s="55"/>
      <c r="L7" s="55"/>
    </row>
    <row r="8" spans="1:12" s="68" customFormat="1" ht="15.75" x14ac:dyDescent="0.25">
      <c r="A8" s="55"/>
      <c r="B8" s="142"/>
      <c r="C8" s="189" t="s">
        <v>73</v>
      </c>
      <c r="D8" s="228" t="s">
        <v>35</v>
      </c>
      <c r="E8" s="228"/>
      <c r="F8" s="145"/>
      <c r="G8" s="145"/>
      <c r="H8" s="145"/>
      <c r="I8" s="146"/>
      <c r="J8" s="55"/>
      <c r="K8" s="55"/>
      <c r="L8" s="55"/>
    </row>
    <row r="9" spans="1:12" s="68" customFormat="1" ht="15.75" x14ac:dyDescent="0.25">
      <c r="A9" s="55"/>
      <c r="B9" s="142"/>
      <c r="C9" s="189" t="s">
        <v>36</v>
      </c>
      <c r="D9" s="145"/>
      <c r="E9" s="145"/>
      <c r="F9" s="145"/>
      <c r="G9" s="145"/>
      <c r="H9" s="145"/>
      <c r="I9" s="146"/>
      <c r="J9" s="55"/>
      <c r="K9" s="55"/>
      <c r="L9" s="55"/>
    </row>
    <row r="10" spans="1:12" s="68" customFormat="1" ht="15.75" x14ac:dyDescent="0.25">
      <c r="A10" s="55"/>
      <c r="B10" s="142"/>
      <c r="C10" s="189" t="s">
        <v>37</v>
      </c>
      <c r="D10" s="145"/>
      <c r="E10" s="145"/>
      <c r="F10" s="145"/>
      <c r="G10" s="145"/>
      <c r="H10" s="145"/>
      <c r="I10" s="146"/>
      <c r="J10" s="55"/>
      <c r="K10" s="55"/>
      <c r="L10" s="55"/>
    </row>
    <row r="11" spans="1:12" s="68" customFormat="1" ht="4.5" customHeight="1" x14ac:dyDescent="0.25">
      <c r="A11" s="55"/>
      <c r="B11" s="142"/>
      <c r="C11" s="145"/>
      <c r="D11" s="145"/>
      <c r="E11" s="145"/>
      <c r="F11" s="145"/>
      <c r="G11" s="145"/>
      <c r="H11" s="145"/>
      <c r="I11" s="146"/>
      <c r="J11" s="55"/>
      <c r="K11" s="55"/>
      <c r="L11" s="55"/>
    </row>
    <row r="12" spans="1:12" ht="14.1" customHeight="1" x14ac:dyDescent="0.2">
      <c r="B12" s="147"/>
      <c r="C12" s="148" t="s">
        <v>38</v>
      </c>
      <c r="D12" s="148"/>
      <c r="E12" s="148"/>
      <c r="F12" s="149"/>
      <c r="G12" s="149" t="s">
        <v>39</v>
      </c>
      <c r="H12" s="149"/>
      <c r="I12" s="150"/>
    </row>
    <row r="13" spans="1:12" ht="14.1" customHeight="1" x14ac:dyDescent="0.2">
      <c r="B13" s="147"/>
      <c r="C13" s="221" t="s">
        <v>40</v>
      </c>
      <c r="D13" s="222"/>
      <c r="E13" s="223"/>
      <c r="F13" s="149"/>
      <c r="G13" s="221" t="s">
        <v>40</v>
      </c>
      <c r="H13" s="223"/>
      <c r="I13" s="150"/>
    </row>
    <row r="14" spans="1:12" ht="14.1" customHeight="1" x14ac:dyDescent="0.2">
      <c r="B14" s="147"/>
      <c r="C14" s="149" t="s">
        <v>41</v>
      </c>
      <c r="D14" s="149"/>
      <c r="E14" s="149"/>
      <c r="F14" s="149"/>
      <c r="G14" s="149" t="s">
        <v>42</v>
      </c>
      <c r="H14" s="149"/>
      <c r="I14" s="150"/>
    </row>
    <row r="15" spans="1:12" ht="14.1" customHeight="1" x14ac:dyDescent="0.2">
      <c r="B15" s="147"/>
      <c r="C15" s="221" t="s">
        <v>40</v>
      </c>
      <c r="D15" s="222"/>
      <c r="E15" s="223"/>
      <c r="F15" s="149"/>
      <c r="G15" s="221" t="s">
        <v>40</v>
      </c>
      <c r="H15" s="223"/>
      <c r="I15" s="150"/>
    </row>
    <row r="16" spans="1:12" ht="14.1" customHeight="1" x14ac:dyDescent="0.2">
      <c r="B16" s="147"/>
      <c r="C16" s="149" t="s">
        <v>43</v>
      </c>
      <c r="D16" s="149" t="s">
        <v>44</v>
      </c>
      <c r="E16" s="149" t="s">
        <v>45</v>
      </c>
      <c r="F16" s="149"/>
      <c r="G16" s="149" t="s">
        <v>46</v>
      </c>
      <c r="H16" s="149"/>
      <c r="I16" s="150"/>
    </row>
    <row r="17" spans="2:9" ht="14.1" customHeight="1" x14ac:dyDescent="0.2">
      <c r="B17" s="147"/>
      <c r="C17" s="151"/>
      <c r="D17" s="152"/>
      <c r="E17" s="153"/>
      <c r="F17" s="149"/>
      <c r="G17" s="224" t="s">
        <v>40</v>
      </c>
      <c r="H17" s="224"/>
      <c r="I17" s="150"/>
    </row>
    <row r="18" spans="2:9" ht="14.1" customHeight="1" x14ac:dyDescent="0.2">
      <c r="B18" s="147"/>
      <c r="C18" s="149" t="s">
        <v>47</v>
      </c>
      <c r="D18" s="149"/>
      <c r="E18" s="149"/>
      <c r="F18" s="149"/>
      <c r="G18" s="149" t="s">
        <v>48</v>
      </c>
      <c r="H18" s="149" t="s">
        <v>49</v>
      </c>
      <c r="I18" s="150"/>
    </row>
    <row r="19" spans="2:9" ht="14.1" customHeight="1" x14ac:dyDescent="0.2">
      <c r="B19" s="147"/>
      <c r="C19" s="221" t="s">
        <v>40</v>
      </c>
      <c r="D19" s="222"/>
      <c r="E19" s="223"/>
      <c r="F19" s="149"/>
      <c r="G19" s="154"/>
      <c r="H19" s="155"/>
      <c r="I19" s="150"/>
    </row>
    <row r="20" spans="2:9" ht="14.1" customHeight="1" x14ac:dyDescent="0.2">
      <c r="B20" s="147"/>
      <c r="C20" s="149" t="s">
        <v>50</v>
      </c>
      <c r="D20" s="149" t="s">
        <v>51</v>
      </c>
      <c r="E20" s="149"/>
      <c r="F20" s="149"/>
      <c r="G20" s="149" t="s">
        <v>52</v>
      </c>
      <c r="H20" s="149"/>
      <c r="I20" s="150"/>
    </row>
    <row r="21" spans="2:9" ht="14.1" customHeight="1" x14ac:dyDescent="0.3">
      <c r="B21" s="147"/>
      <c r="C21" s="154" t="s">
        <v>40</v>
      </c>
      <c r="D21" s="218"/>
      <c r="E21" s="219"/>
      <c r="F21" s="149"/>
      <c r="G21" s="156" t="s">
        <v>53</v>
      </c>
      <c r="H21" s="149"/>
      <c r="I21" s="150"/>
    </row>
    <row r="22" spans="2:9" ht="14.1" customHeight="1" x14ac:dyDescent="0.2">
      <c r="B22" s="142"/>
      <c r="C22" s="157" t="s">
        <v>54</v>
      </c>
      <c r="D22" s="157"/>
      <c r="E22" s="157"/>
      <c r="F22" s="157"/>
      <c r="G22" s="157" t="s">
        <v>55</v>
      </c>
      <c r="H22" s="157"/>
      <c r="I22" s="158"/>
    </row>
    <row r="23" spans="2:9" ht="14.1" customHeight="1" x14ac:dyDescent="0.2">
      <c r="B23" s="142"/>
      <c r="C23" s="213" t="s">
        <v>40</v>
      </c>
      <c r="D23" s="214"/>
      <c r="E23" s="215"/>
      <c r="F23" s="157"/>
      <c r="G23" s="216"/>
      <c r="H23" s="216"/>
      <c r="I23" s="158"/>
    </row>
    <row r="24" spans="2:9" ht="14.1" customHeight="1" x14ac:dyDescent="0.2">
      <c r="B24" s="142"/>
      <c r="C24" s="157" t="s">
        <v>71</v>
      </c>
      <c r="D24" s="157"/>
      <c r="E24" s="157"/>
      <c r="F24" s="157"/>
      <c r="G24" s="157" t="s">
        <v>56</v>
      </c>
      <c r="H24" s="157"/>
      <c r="I24" s="158"/>
    </row>
    <row r="25" spans="2:9" ht="14.1" customHeight="1" x14ac:dyDescent="0.2">
      <c r="B25" s="142"/>
      <c r="C25" s="213" t="s">
        <v>40</v>
      </c>
      <c r="D25" s="214"/>
      <c r="E25" s="215"/>
      <c r="F25" s="157"/>
      <c r="G25" s="213" t="s">
        <v>57</v>
      </c>
      <c r="H25" s="215"/>
      <c r="I25" s="158"/>
    </row>
    <row r="26" spans="2:9" ht="14.1" customHeight="1" x14ac:dyDescent="0.2">
      <c r="B26" s="142"/>
      <c r="C26" s="157" t="s">
        <v>43</v>
      </c>
      <c r="D26" s="157"/>
      <c r="E26" s="157"/>
      <c r="F26" s="157"/>
      <c r="G26" s="157" t="s">
        <v>58</v>
      </c>
      <c r="H26" s="157"/>
      <c r="I26" s="158"/>
    </row>
    <row r="27" spans="2:9" ht="14.1" customHeight="1" x14ac:dyDescent="0.2">
      <c r="B27" s="142"/>
      <c r="C27" s="213" t="s">
        <v>40</v>
      </c>
      <c r="D27" s="214"/>
      <c r="E27" s="215"/>
      <c r="F27" s="157"/>
      <c r="G27" s="216" t="s">
        <v>40</v>
      </c>
      <c r="H27" s="216"/>
      <c r="I27" s="158"/>
    </row>
    <row r="28" spans="2:9" ht="14.1" customHeight="1" x14ac:dyDescent="0.2">
      <c r="B28" s="147"/>
      <c r="C28" s="149" t="s">
        <v>59</v>
      </c>
      <c r="D28" s="149"/>
      <c r="E28" s="149"/>
      <c r="F28" s="149"/>
      <c r="G28" s="149" t="s">
        <v>55</v>
      </c>
      <c r="H28" s="149"/>
      <c r="I28" s="150"/>
    </row>
    <row r="29" spans="2:9" ht="14.1" customHeight="1" x14ac:dyDescent="0.2">
      <c r="B29" s="147"/>
      <c r="C29" s="217" t="s">
        <v>40</v>
      </c>
      <c r="D29" s="218"/>
      <c r="E29" s="219"/>
      <c r="F29" s="149"/>
      <c r="G29" s="220" t="s">
        <v>40</v>
      </c>
      <c r="H29" s="220"/>
      <c r="I29" s="150"/>
    </row>
    <row r="30" spans="2:9" ht="14.1" customHeight="1" x14ac:dyDescent="0.2">
      <c r="B30" s="147"/>
      <c r="C30" s="149" t="s">
        <v>71</v>
      </c>
      <c r="D30" s="149"/>
      <c r="E30" s="149"/>
      <c r="F30" s="149"/>
      <c r="G30" s="149" t="s">
        <v>56</v>
      </c>
      <c r="H30" s="149"/>
      <c r="I30" s="150"/>
    </row>
    <row r="31" spans="2:9" ht="14.1" customHeight="1" x14ac:dyDescent="0.2">
      <c r="B31" s="147"/>
      <c r="C31" s="217" t="s">
        <v>40</v>
      </c>
      <c r="D31" s="218"/>
      <c r="E31" s="219"/>
      <c r="F31" s="149"/>
      <c r="G31" s="220" t="s">
        <v>57</v>
      </c>
      <c r="H31" s="220"/>
      <c r="I31" s="150"/>
    </row>
    <row r="32" spans="2:9" ht="14.1" customHeight="1" x14ac:dyDescent="0.2">
      <c r="B32" s="147"/>
      <c r="C32" s="149" t="s">
        <v>43</v>
      </c>
      <c r="D32" s="149"/>
      <c r="E32" s="149"/>
      <c r="F32" s="149"/>
      <c r="G32" s="149" t="s">
        <v>58</v>
      </c>
      <c r="H32" s="149"/>
      <c r="I32" s="150"/>
    </row>
    <row r="33" spans="2:9" ht="14.1" customHeight="1" x14ac:dyDescent="0.2">
      <c r="B33" s="147"/>
      <c r="C33" s="217"/>
      <c r="D33" s="218"/>
      <c r="E33" s="219"/>
      <c r="F33" s="149"/>
      <c r="G33" s="220"/>
      <c r="H33" s="220"/>
      <c r="I33" s="150"/>
    </row>
    <row r="34" spans="2:9" ht="14.1" customHeight="1" x14ac:dyDescent="0.2">
      <c r="B34" s="142"/>
      <c r="C34" s="157" t="s">
        <v>60</v>
      </c>
      <c r="D34" s="157" t="s">
        <v>61</v>
      </c>
      <c r="E34" s="157"/>
      <c r="F34" s="157"/>
      <c r="G34" s="157" t="s">
        <v>21</v>
      </c>
      <c r="H34" s="161" t="s">
        <v>62</v>
      </c>
      <c r="I34" s="158"/>
    </row>
    <row r="35" spans="2:9" ht="14.1" customHeight="1" x14ac:dyDescent="0.2">
      <c r="B35" s="142"/>
      <c r="C35" s="213" t="s">
        <v>40</v>
      </c>
      <c r="D35" s="214"/>
      <c r="E35" s="215"/>
      <c r="F35" s="157"/>
      <c r="G35" s="159" t="s">
        <v>63</v>
      </c>
      <c r="H35" s="160"/>
      <c r="I35" s="158"/>
    </row>
    <row r="36" spans="2:9" ht="14.1" customHeight="1" x14ac:dyDescent="0.2">
      <c r="B36" s="142"/>
      <c r="C36" s="157" t="s">
        <v>64</v>
      </c>
      <c r="D36" s="157"/>
      <c r="E36" s="157"/>
      <c r="F36" s="157"/>
      <c r="G36" s="157" t="s">
        <v>65</v>
      </c>
      <c r="H36" s="157"/>
      <c r="I36" s="158"/>
    </row>
    <row r="37" spans="2:9" ht="14.1" customHeight="1" x14ac:dyDescent="0.2">
      <c r="B37" s="142"/>
      <c r="C37" s="213" t="s">
        <v>40</v>
      </c>
      <c r="D37" s="214"/>
      <c r="E37" s="215"/>
      <c r="F37" s="157"/>
      <c r="G37" s="213"/>
      <c r="H37" s="215"/>
      <c r="I37" s="158"/>
    </row>
    <row r="38" spans="2:9" ht="5.0999999999999996" customHeight="1" x14ac:dyDescent="0.2">
      <c r="B38" s="142"/>
      <c r="C38" s="157"/>
      <c r="D38" s="157"/>
      <c r="E38" s="157"/>
      <c r="F38" s="157"/>
      <c r="G38" s="157"/>
      <c r="H38" s="157"/>
      <c r="I38" s="158"/>
    </row>
    <row r="39" spans="2:9" ht="137.25" customHeight="1" x14ac:dyDescent="0.2">
      <c r="B39" s="142"/>
      <c r="C39" s="212" t="s">
        <v>70</v>
      </c>
      <c r="D39" s="212"/>
      <c r="E39" s="212"/>
      <c r="F39" s="212"/>
      <c r="G39" s="212"/>
      <c r="H39" s="212"/>
      <c r="I39" s="162"/>
    </row>
    <row r="40" spans="2:9" ht="4.5" customHeight="1" x14ac:dyDescent="0.2">
      <c r="B40" s="142"/>
      <c r="C40" s="163"/>
      <c r="D40" s="163"/>
      <c r="E40" s="163"/>
      <c r="F40" s="163"/>
      <c r="G40" s="163"/>
      <c r="H40" s="163"/>
      <c r="I40" s="162"/>
    </row>
    <row r="41" spans="2:9" ht="14.25" x14ac:dyDescent="0.2">
      <c r="B41" s="142"/>
      <c r="C41" s="213" t="s">
        <v>40</v>
      </c>
      <c r="D41" s="214"/>
      <c r="E41" s="215"/>
      <c r="F41" s="157"/>
      <c r="G41" s="213" t="s">
        <v>40</v>
      </c>
      <c r="H41" s="215"/>
      <c r="I41" s="158"/>
    </row>
    <row r="42" spans="2:9" ht="14.25" x14ac:dyDescent="0.2">
      <c r="B42" s="142"/>
      <c r="C42" s="157" t="s">
        <v>66</v>
      </c>
      <c r="D42" s="157"/>
      <c r="E42" s="157"/>
      <c r="F42" s="157"/>
      <c r="G42" s="157" t="s">
        <v>67</v>
      </c>
      <c r="H42" s="157"/>
      <c r="I42" s="158"/>
    </row>
    <row r="43" spans="2:9" ht="5.0999999999999996" customHeight="1" x14ac:dyDescent="0.2">
      <c r="B43" s="142"/>
      <c r="C43" s="157"/>
      <c r="D43" s="157"/>
      <c r="E43" s="157"/>
      <c r="F43" s="157"/>
      <c r="G43" s="157"/>
      <c r="H43" s="157"/>
      <c r="I43" s="158"/>
    </row>
    <row r="44" spans="2:9" ht="14.25" x14ac:dyDescent="0.2">
      <c r="B44" s="142"/>
      <c r="C44" s="213" t="s">
        <v>40</v>
      </c>
      <c r="D44" s="214"/>
      <c r="E44" s="215"/>
      <c r="F44" s="157"/>
      <c r="G44" s="213" t="s">
        <v>40</v>
      </c>
      <c r="H44" s="215"/>
      <c r="I44" s="158"/>
    </row>
    <row r="45" spans="2:9" ht="15" thickBot="1" x14ac:dyDescent="0.25">
      <c r="B45" s="164"/>
      <c r="C45" s="165" t="s">
        <v>68</v>
      </c>
      <c r="D45" s="165"/>
      <c r="E45" s="165"/>
      <c r="F45" s="165"/>
      <c r="G45" s="165" t="s">
        <v>67</v>
      </c>
      <c r="H45" s="165"/>
      <c r="I45" s="166"/>
    </row>
    <row r="46" spans="2:9" x14ac:dyDescent="0.2">
      <c r="B46" s="55"/>
    </row>
    <row r="47" spans="2:9" x14ac:dyDescent="0.2">
      <c r="B47" s="55"/>
    </row>
    <row r="48" spans="2:9" x14ac:dyDescent="0.2">
      <c r="B48" s="55"/>
    </row>
    <row r="49" spans="2:2" x14ac:dyDescent="0.2">
      <c r="B49" s="55"/>
    </row>
    <row r="50" spans="2:2" x14ac:dyDescent="0.2">
      <c r="B50" s="55"/>
    </row>
    <row r="51" spans="2:2" x14ac:dyDescent="0.2">
      <c r="B51" s="55"/>
    </row>
    <row r="52" spans="2:2" x14ac:dyDescent="0.2">
      <c r="B52" s="55"/>
    </row>
    <row r="53" spans="2:2" x14ac:dyDescent="0.2">
      <c r="B53" s="55"/>
    </row>
    <row r="54" spans="2:2" x14ac:dyDescent="0.2">
      <c r="B54" s="55"/>
    </row>
    <row r="55" spans="2:2" x14ac:dyDescent="0.2">
      <c r="B55" s="55"/>
    </row>
    <row r="56" spans="2:2" x14ac:dyDescent="0.2">
      <c r="B56" s="55"/>
    </row>
    <row r="57" spans="2:2" x14ac:dyDescent="0.2">
      <c r="B57" s="55"/>
    </row>
    <row r="58" spans="2:2" x14ac:dyDescent="0.2">
      <c r="B58" s="55"/>
    </row>
    <row r="59" spans="2:2" x14ac:dyDescent="0.2">
      <c r="B59" s="55"/>
    </row>
    <row r="60" spans="2:2" x14ac:dyDescent="0.2">
      <c r="B60" s="55"/>
    </row>
    <row r="61" spans="2:2" x14ac:dyDescent="0.2">
      <c r="B61" s="55"/>
    </row>
    <row r="62" spans="2:2" x14ac:dyDescent="0.2">
      <c r="B62" s="55"/>
    </row>
    <row r="63" spans="2:2" x14ac:dyDescent="0.2">
      <c r="B63" s="55"/>
    </row>
    <row r="64" spans="2:2" x14ac:dyDescent="0.2">
      <c r="B64" s="55"/>
    </row>
    <row r="65" spans="2:2" x14ac:dyDescent="0.2">
      <c r="B65" s="55"/>
    </row>
    <row r="66" spans="2:2" x14ac:dyDescent="0.2">
      <c r="B66" s="55"/>
    </row>
    <row r="67" spans="2:2" x14ac:dyDescent="0.2">
      <c r="B67" s="55"/>
    </row>
    <row r="68" spans="2:2" x14ac:dyDescent="0.2">
      <c r="B68" s="55"/>
    </row>
    <row r="69" spans="2:2" x14ac:dyDescent="0.2">
      <c r="B69" s="55"/>
    </row>
    <row r="70" spans="2:2" x14ac:dyDescent="0.2">
      <c r="B70" s="55"/>
    </row>
    <row r="71" spans="2:2" x14ac:dyDescent="0.2">
      <c r="B71" s="55"/>
    </row>
    <row r="72" spans="2:2" x14ac:dyDescent="0.2">
      <c r="B72" s="55"/>
    </row>
    <row r="73" spans="2:2" x14ac:dyDescent="0.2">
      <c r="B73" s="55"/>
    </row>
    <row r="74" spans="2:2" x14ac:dyDescent="0.2">
      <c r="B74" s="55"/>
    </row>
    <row r="75" spans="2:2" x14ac:dyDescent="0.2">
      <c r="B75" s="55"/>
    </row>
    <row r="76" spans="2:2" x14ac:dyDescent="0.2">
      <c r="B76" s="55"/>
    </row>
    <row r="77" spans="2:2" x14ac:dyDescent="0.2">
      <c r="B77" s="55"/>
    </row>
    <row r="78" spans="2:2" x14ac:dyDescent="0.2">
      <c r="B78" s="55"/>
    </row>
    <row r="79" spans="2:2" x14ac:dyDescent="0.2">
      <c r="B79" s="55"/>
    </row>
    <row r="80" spans="2:2" x14ac:dyDescent="0.2">
      <c r="B80" s="55"/>
    </row>
    <row r="81" spans="2:2" x14ac:dyDescent="0.2">
      <c r="B81" s="55"/>
    </row>
    <row r="82" spans="2:2" x14ac:dyDescent="0.2">
      <c r="B82" s="55"/>
    </row>
    <row r="83" spans="2:2" x14ac:dyDescent="0.2">
      <c r="B83" s="55"/>
    </row>
    <row r="84" spans="2:2" x14ac:dyDescent="0.2">
      <c r="B84" s="55"/>
    </row>
    <row r="85" spans="2:2" x14ac:dyDescent="0.2">
      <c r="B85" s="55"/>
    </row>
    <row r="86" spans="2:2" x14ac:dyDescent="0.2">
      <c r="B86" s="55"/>
    </row>
    <row r="87" spans="2:2" x14ac:dyDescent="0.2">
      <c r="B87" s="55"/>
    </row>
    <row r="88" spans="2:2" x14ac:dyDescent="0.2">
      <c r="B88" s="55"/>
    </row>
    <row r="89" spans="2:2" x14ac:dyDescent="0.2">
      <c r="B89" s="55"/>
    </row>
    <row r="90" spans="2:2" x14ac:dyDescent="0.2">
      <c r="B90" s="55"/>
    </row>
    <row r="91" spans="2:2" x14ac:dyDescent="0.2">
      <c r="B91" s="55"/>
    </row>
    <row r="92" spans="2:2" x14ac:dyDescent="0.2">
      <c r="B92" s="55"/>
    </row>
    <row r="93" spans="2:2" x14ac:dyDescent="0.2">
      <c r="B93" s="55"/>
    </row>
    <row r="94" spans="2:2" x14ac:dyDescent="0.2">
      <c r="B94" s="55"/>
    </row>
    <row r="95" spans="2:2" x14ac:dyDescent="0.2">
      <c r="B95" s="55"/>
    </row>
    <row r="96" spans="2:2" x14ac:dyDescent="0.2">
      <c r="B96" s="55"/>
    </row>
    <row r="97" spans="2:2" x14ac:dyDescent="0.2">
      <c r="B97" s="55"/>
    </row>
    <row r="98" spans="2:2" x14ac:dyDescent="0.2">
      <c r="B98" s="55"/>
    </row>
    <row r="99" spans="2:2" x14ac:dyDescent="0.2">
      <c r="B99" s="55"/>
    </row>
    <row r="100" spans="2:2" x14ac:dyDescent="0.2">
      <c r="B100" s="55"/>
    </row>
    <row r="101" spans="2:2" x14ac:dyDescent="0.2">
      <c r="B101" s="55"/>
    </row>
    <row r="102" spans="2:2" x14ac:dyDescent="0.2">
      <c r="B102" s="55"/>
    </row>
    <row r="103" spans="2:2" x14ac:dyDescent="0.2">
      <c r="B103" s="55"/>
    </row>
    <row r="104" spans="2:2" x14ac:dyDescent="0.2">
      <c r="B104" s="55"/>
    </row>
    <row r="105" spans="2:2" x14ac:dyDescent="0.2">
      <c r="B105" s="55"/>
    </row>
    <row r="106" spans="2:2" x14ac:dyDescent="0.2">
      <c r="B106" s="55"/>
    </row>
    <row r="107" spans="2:2" x14ac:dyDescent="0.2">
      <c r="B107" s="55"/>
    </row>
    <row r="108" spans="2:2" x14ac:dyDescent="0.2">
      <c r="B108" s="55"/>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sheetData>
  <sheetProtection algorithmName="SHA-512" hashValue="tzLUtwOVStzQtR+HNfUyc+Dm9lCCUuhQs38ED2YuMjgjpD6kqCyK89lzhKLeKDquklMNyVEPN/V+Buk+ncXY5g==" saltValue="fWp6PM2rfDT4VdOnWEcwmA==" spinCount="100000" sheet="1" objects="1" scenarios="1"/>
  <mergeCells count="30">
    <mergeCell ref="B6:I6"/>
    <mergeCell ref="D7:E7"/>
    <mergeCell ref="D8:E8"/>
    <mergeCell ref="C13:E13"/>
    <mergeCell ref="G13:H13"/>
    <mergeCell ref="C15:E15"/>
    <mergeCell ref="G15:H15"/>
    <mergeCell ref="G17:H17"/>
    <mergeCell ref="C19:E19"/>
    <mergeCell ref="D21:E21"/>
    <mergeCell ref="C23:E23"/>
    <mergeCell ref="G23:H23"/>
    <mergeCell ref="C37:E37"/>
    <mergeCell ref="G37:H37"/>
    <mergeCell ref="C25:E25"/>
    <mergeCell ref="G25:H25"/>
    <mergeCell ref="C27:E27"/>
    <mergeCell ref="G27:H27"/>
    <mergeCell ref="C29:E29"/>
    <mergeCell ref="G29:H29"/>
    <mergeCell ref="C31:E31"/>
    <mergeCell ref="G31:H31"/>
    <mergeCell ref="C33:E33"/>
    <mergeCell ref="G33:H33"/>
    <mergeCell ref="C35:E35"/>
    <mergeCell ref="C39:H39"/>
    <mergeCell ref="C41:E41"/>
    <mergeCell ref="G41:H41"/>
    <mergeCell ref="C44:E44"/>
    <mergeCell ref="G44:H44"/>
  </mergeCells>
  <hyperlinks>
    <hyperlink ref="G7" r:id="rId1" xr:uid="{00000000-0004-0000-04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Payment Calculator</vt:lpstr>
      <vt:lpstr>Lease Cost Analysis</vt:lpstr>
      <vt:lpstr>Rates- HIDE </vt:lpstr>
      <vt:lpstr>Return on Inv</vt:lpstr>
      <vt:lpstr>Credit Application</vt:lpstr>
      <vt:lpstr>'Payment Calculator'!Print_Area</vt:lpstr>
      <vt:lpstr>'Return on Inv'!Print_Area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Davin</dc:creator>
  <cp:lastModifiedBy>Samir Patel</cp:lastModifiedBy>
  <cp:lastPrinted>2017-07-19T01:33:47Z</cp:lastPrinted>
  <dcterms:created xsi:type="dcterms:W3CDTF">1999-02-23T17:04:53Z</dcterms:created>
  <dcterms:modified xsi:type="dcterms:W3CDTF">2020-07-09T15:27:38Z</dcterms:modified>
</cp:coreProperties>
</file>